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users\Nfd\Perso\force_athletique\2025\Niveaux\"/>
    </mc:Choice>
  </mc:AlternateContent>
  <xr:revisionPtr revIDLastSave="0" documentId="13_ncr:1_{608365F8-5349-4B6A-BB63-303887857012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Niveaux FA" sheetId="4" r:id="rId1"/>
    <sheet name="Niveaux PL" sheetId="5" r:id="rId2"/>
    <sheet name="Niveaux DC" sheetId="9" r:id="rId3"/>
    <sheet name="Niveaux BP" sheetId="10" r:id="rId4"/>
    <sheet name="Cat - Age 2025" sheetId="11" r:id="rId5"/>
    <sheet name="Cat - Age 2026" sheetId="12" r:id="rId6"/>
  </sheets>
  <externalReferences>
    <externalReference r:id="rId7"/>
    <externalReference r:id="rId8"/>
    <externalReference r:id="rId9"/>
  </externalReferences>
  <definedNames>
    <definedName name="Competition" localSheetId="3">#REF!</definedName>
    <definedName name="Competition" localSheetId="2">#REF!</definedName>
    <definedName name="Competition">#REF!</definedName>
    <definedName name="Compétition">'[1]Valeurs Dames'!$Q$81:$Q$86</definedName>
    <definedName name="listeRégion" localSheetId="3">#REF!</definedName>
    <definedName name="listeRégion" localSheetId="2">#REF!</definedName>
    <definedName name="listeRégion">'[2]Cat. d''âge'!$H$4:$H$34</definedName>
    <definedName name="listeRégions">'[3]Cat. d''âge'!$M$4:$M$25</definedName>
    <definedName name="Sexe" localSheetId="3">#REF!</definedName>
    <definedName name="Sexe" localSheetId="2">#REF!</definedName>
    <definedName name="Sexe">#REF!</definedName>
    <definedName name="_xlnm.Print_Area" localSheetId="3">'Niveaux BP'!$A:$Q</definedName>
    <definedName name="_xlnm.Print_Area" localSheetId="2">'Niveaux DC'!$A:$Q</definedName>
    <definedName name="_xlnm.Print_Area" localSheetId="0">'Niveaux FA'!$A:$R</definedName>
    <definedName name="_xlnm.Print_Area" localSheetId="1">'Niveaux PL'!$A:$Q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0" i="4" l="1"/>
  <c r="C40" i="4" s="1"/>
  <c r="D41" i="4"/>
  <c r="D42" i="4"/>
  <c r="D39" i="4"/>
  <c r="C39" i="4" s="1"/>
  <c r="D36" i="4"/>
  <c r="C36" i="4" s="1"/>
  <c r="B36" i="4" s="1"/>
  <c r="D37" i="4"/>
  <c r="D38" i="4"/>
  <c r="C38" i="4" s="1"/>
  <c r="B38" i="4" s="1"/>
  <c r="D35" i="4"/>
  <c r="C35" i="4" s="1"/>
  <c r="B35" i="4" s="1"/>
  <c r="C41" i="4" l="1"/>
  <c r="B41" i="4" s="1"/>
  <c r="B39" i="4"/>
  <c r="B40" i="4"/>
  <c r="C42" i="4"/>
  <c r="B42" i="4" s="1"/>
  <c r="C37" i="4"/>
  <c r="B37" i="4" s="1"/>
  <c r="N57" i="9" l="1"/>
  <c r="N54" i="9"/>
  <c r="N53" i="9"/>
  <c r="E48" i="9"/>
  <c r="N47" i="9"/>
  <c r="E47" i="9"/>
  <c r="E44" i="9"/>
  <c r="E42" i="9"/>
  <c r="N41" i="9"/>
  <c r="E41" i="9"/>
  <c r="N56" i="5" l="1"/>
  <c r="N55" i="5"/>
  <c r="N54" i="5"/>
  <c r="N57" i="5"/>
  <c r="N53" i="5"/>
  <c r="N52" i="5"/>
  <c r="N51" i="5"/>
  <c r="N50" i="5"/>
  <c r="E57" i="5"/>
  <c r="E56" i="5"/>
  <c r="E55" i="5"/>
  <c r="E54" i="5"/>
  <c r="E53" i="5"/>
  <c r="E52" i="5"/>
  <c r="E51" i="5"/>
  <c r="E50" i="5"/>
  <c r="N46" i="5"/>
  <c r="N45" i="5"/>
  <c r="N44" i="5"/>
  <c r="N43" i="5"/>
  <c r="N42" i="5"/>
  <c r="N41" i="5"/>
  <c r="N40" i="5"/>
  <c r="N39" i="5"/>
  <c r="N35" i="5"/>
  <c r="N34" i="5"/>
  <c r="N33" i="5"/>
  <c r="N32" i="5"/>
  <c r="N31" i="5"/>
  <c r="N30" i="5"/>
  <c r="N29" i="5"/>
  <c r="N28" i="5"/>
  <c r="E46" i="5"/>
  <c r="E45" i="5"/>
  <c r="E44" i="5"/>
  <c r="E43" i="5"/>
  <c r="E42" i="5"/>
  <c r="E41" i="5"/>
  <c r="E40" i="5"/>
  <c r="E39" i="5"/>
  <c r="E35" i="5"/>
  <c r="E34" i="5"/>
  <c r="E33" i="5"/>
  <c r="E32" i="5"/>
  <c r="E31" i="5"/>
  <c r="E30" i="5"/>
  <c r="E29" i="5"/>
  <c r="E28" i="5"/>
  <c r="N24" i="5"/>
  <c r="N23" i="5"/>
  <c r="N22" i="5"/>
  <c r="N21" i="5"/>
  <c r="N20" i="5"/>
  <c r="N19" i="5"/>
  <c r="N18" i="5"/>
  <c r="N17" i="5"/>
  <c r="E24" i="5" l="1"/>
  <c r="E23" i="5"/>
  <c r="E22" i="5"/>
  <c r="E21" i="5"/>
  <c r="E20" i="5"/>
  <c r="E19" i="5"/>
  <c r="E18" i="5"/>
  <c r="E17" i="5"/>
  <c r="O7" i="5"/>
  <c r="O8" i="5"/>
  <c r="O9" i="5"/>
  <c r="O10" i="5"/>
  <c r="O11" i="5"/>
  <c r="O12" i="5"/>
  <c r="O13" i="5"/>
  <c r="O6" i="5"/>
  <c r="E7" i="5"/>
  <c r="E8" i="5"/>
  <c r="E9" i="5"/>
  <c r="E10" i="5"/>
  <c r="E11" i="5"/>
  <c r="E12" i="5"/>
  <c r="E13" i="5"/>
  <c r="E6" i="5"/>
  <c r="F7" i="5"/>
  <c r="F8" i="5"/>
  <c r="F9" i="5"/>
  <c r="F10" i="5"/>
  <c r="F11" i="5"/>
  <c r="F12" i="5"/>
  <c r="F13" i="5"/>
  <c r="F6" i="5"/>
  <c r="N8" i="5" l="1"/>
  <c r="N10" i="5"/>
  <c r="N12" i="5"/>
  <c r="N13" i="5"/>
  <c r="N6" i="5"/>
  <c r="N7" i="5"/>
  <c r="M42" i="4"/>
  <c r="N11" i="5"/>
  <c r="M37" i="4"/>
  <c r="N9" i="5"/>
  <c r="M39" i="4"/>
  <c r="L39" i="4" s="1"/>
  <c r="K39" i="4" s="1"/>
  <c r="M38" i="4"/>
  <c r="L38" i="4" s="1"/>
  <c r="K38" i="4" s="1"/>
  <c r="M35" i="4"/>
  <c r="L35" i="4" s="1"/>
  <c r="K35" i="4" s="1"/>
  <c r="M40" i="4"/>
  <c r="M41" i="4"/>
  <c r="M36" i="4"/>
  <c r="L36" i="4" s="1"/>
  <c r="K36" i="4" s="1"/>
  <c r="L41" i="4" l="1"/>
  <c r="K41" i="4" s="1"/>
  <c r="L37" i="4"/>
  <c r="K37" i="4" s="1"/>
  <c r="L40" i="4"/>
  <c r="K40" i="4" s="1"/>
  <c r="L42" i="4"/>
  <c r="K42" i="4" s="1"/>
</calcChain>
</file>

<file path=xl/sharedStrings.xml><?xml version="1.0" encoding="utf-8"?>
<sst xmlns="http://schemas.openxmlformats.org/spreadsheetml/2006/main" count="516" uniqueCount="108">
  <si>
    <t>Catég.</t>
  </si>
  <si>
    <t>84 +</t>
  </si>
  <si>
    <t>120 +</t>
  </si>
  <si>
    <t>Master 1 masculin</t>
  </si>
  <si>
    <t>Master 1 féminine</t>
  </si>
  <si>
    <t>Master 2 masculin</t>
  </si>
  <si>
    <t>Master 2 féminine</t>
  </si>
  <si>
    <t>Master 3 masculin</t>
  </si>
  <si>
    <t>Master 3 féminine</t>
  </si>
  <si>
    <t>Master 4 masculin</t>
  </si>
  <si>
    <t>Master 4 féminine</t>
  </si>
  <si>
    <t>Senior / Open masculin</t>
  </si>
  <si>
    <t>Senior / Open féminine</t>
  </si>
  <si>
    <t>Junior / Senior / Open masculin</t>
  </si>
  <si>
    <t>Junior / Senior / Open féminine</t>
  </si>
  <si>
    <t>Europe</t>
  </si>
  <si>
    <t>Monde</t>
  </si>
  <si>
    <t>R2</t>
  </si>
  <si>
    <t>R1</t>
  </si>
  <si>
    <t>84+</t>
  </si>
  <si>
    <t>R3</t>
  </si>
  <si>
    <t>Hommes et Femmes</t>
  </si>
  <si>
    <t>19 à 23 ans</t>
  </si>
  <si>
    <t>24 à 39 ans</t>
  </si>
  <si>
    <t>19 ans et plus</t>
  </si>
  <si>
    <t>40 à 49 ans</t>
  </si>
  <si>
    <t>50 à 59 ans</t>
  </si>
  <si>
    <t>60 à 69 ans</t>
  </si>
  <si>
    <t>70 et plus</t>
  </si>
  <si>
    <t>CATEGORIE D'AGES</t>
  </si>
  <si>
    <t>Dénomination</t>
  </si>
  <si>
    <t>N2</t>
  </si>
  <si>
    <t>N1</t>
  </si>
  <si>
    <t>Pour tous</t>
  </si>
  <si>
    <r>
      <rPr>
        <b/>
        <sz val="10"/>
        <rFont val="Arial"/>
        <family val="2"/>
      </rPr>
      <t>Niveau R3 - R2 - R1 - N2</t>
    </r>
    <r>
      <rPr>
        <sz val="10"/>
        <rFont val="Arial"/>
        <family val="2"/>
      </rPr>
      <t xml:space="preserve"> - N1 - Europe et Monde sont des niveaux de performance pour avoir des objectifs de progression.</t>
    </r>
  </si>
  <si>
    <t>NIVEAUX  DEVELOPPE COUCHE</t>
  </si>
  <si>
    <t>JR masculin</t>
  </si>
  <si>
    <t>JR féminine</t>
  </si>
  <si>
    <t>SNR masculin</t>
  </si>
  <si>
    <t>SNR féminine</t>
  </si>
  <si>
    <t>M1 masculin</t>
  </si>
  <si>
    <t>M1 féminine</t>
  </si>
  <si>
    <t>M2 masculin</t>
  </si>
  <si>
    <t>M2 féminine</t>
  </si>
  <si>
    <t>M3 masculin</t>
  </si>
  <si>
    <t>M3 féminine</t>
  </si>
  <si>
    <t>M4 masculin</t>
  </si>
  <si>
    <t>M4 féminine</t>
  </si>
  <si>
    <t>NIVEAUX  BENCH PRESS</t>
  </si>
  <si>
    <t>Les performances inférieures au R3 sont classées par défaut comme niveau départemental</t>
  </si>
  <si>
    <t xml:space="preserve"> Sexe</t>
  </si>
  <si>
    <t xml:space="preserve"> Age de</t>
  </si>
  <si>
    <t xml:space="preserve"> Année de naissance</t>
  </si>
  <si>
    <r>
      <t xml:space="preserve">SUBJUNIOR 
</t>
    </r>
    <r>
      <rPr>
        <b/>
        <sz val="12"/>
        <color rgb="FFFF0000"/>
        <rFont val="Arial"/>
        <family val="2"/>
      </rPr>
      <t>(seulement en FA et DC)</t>
    </r>
  </si>
  <si>
    <t>14 à 18 ans</t>
  </si>
  <si>
    <r>
      <t xml:space="preserve">JUNIOR 
</t>
    </r>
    <r>
      <rPr>
        <b/>
        <sz val="12"/>
        <color rgb="FFFF0000"/>
        <rFont val="Arial"/>
        <family val="2"/>
      </rPr>
      <t>(seulement en FA et DC)</t>
    </r>
  </si>
  <si>
    <r>
      <t xml:space="preserve">SENIORS 
</t>
    </r>
    <r>
      <rPr>
        <b/>
        <sz val="12"/>
        <color rgb="FFFF0000"/>
        <rFont val="Arial"/>
        <family val="2"/>
      </rPr>
      <t>FA, DC, PL, BP</t>
    </r>
  </si>
  <si>
    <r>
      <t xml:space="preserve">OPEN 
</t>
    </r>
    <r>
      <rPr>
        <b/>
        <sz val="12"/>
        <color rgb="FFFF0000"/>
        <rFont val="Arial"/>
        <family val="2"/>
      </rPr>
      <t>FA, DC, PL, BP</t>
    </r>
  </si>
  <si>
    <r>
      <t xml:space="preserve">MASTERS I 
</t>
    </r>
    <r>
      <rPr>
        <b/>
        <sz val="12"/>
        <color rgb="FFFF0000"/>
        <rFont val="Arial"/>
        <family val="2"/>
      </rPr>
      <t>FA, DC, PL, BP</t>
    </r>
  </si>
  <si>
    <r>
      <t xml:space="preserve">MASTERS II
</t>
    </r>
    <r>
      <rPr>
        <b/>
        <sz val="12"/>
        <color rgb="FFFF0000"/>
        <rFont val="Arial"/>
        <family val="2"/>
      </rPr>
      <t>FA, DC, PL, BP</t>
    </r>
  </si>
  <si>
    <r>
      <t xml:space="preserve">MASTERS III
</t>
    </r>
    <r>
      <rPr>
        <b/>
        <sz val="12"/>
        <color rgb="FFFF0000"/>
        <rFont val="Arial"/>
        <family val="2"/>
      </rPr>
      <t>FA, DC, PL, BP</t>
    </r>
  </si>
  <si>
    <r>
      <t xml:space="preserve">MASTERS IV
</t>
    </r>
    <r>
      <rPr>
        <b/>
        <sz val="12"/>
        <color rgb="FFFF0000"/>
        <rFont val="Arial"/>
        <family val="2"/>
      </rPr>
      <t>FA, DC, PL, BP</t>
    </r>
  </si>
  <si>
    <t>Pour les règles de sélection, voir règlement sportif pour les détails de présélection pour les finales France et les règlements de sélections pour l'international</t>
  </si>
  <si>
    <t>2011 à 2007</t>
  </si>
  <si>
    <t>2006 à 2002</t>
  </si>
  <si>
    <t>2001 à 1986</t>
  </si>
  <si>
    <t>2006 et antérieurement</t>
  </si>
  <si>
    <t>1985 à 1976</t>
  </si>
  <si>
    <t>1975 à 1966</t>
  </si>
  <si>
    <t>1965 à 1956</t>
  </si>
  <si>
    <t>1955 et antérieurement</t>
  </si>
  <si>
    <t>SAISON 2025</t>
  </si>
  <si>
    <r>
      <t>du 1</t>
    </r>
    <r>
      <rPr>
        <b/>
        <vertAlign val="superscript"/>
        <sz val="20"/>
        <color theme="1"/>
        <rFont val="Calibri"/>
        <family val="2"/>
        <scheme val="minor"/>
      </rPr>
      <t>er</t>
    </r>
    <r>
      <rPr>
        <b/>
        <sz val="20"/>
        <color theme="1"/>
        <rFont val="Calibri"/>
        <family val="2"/>
        <scheme val="minor"/>
      </rPr>
      <t xml:space="preserve"> Janvier 2024 au 31 décembre 2025</t>
    </r>
  </si>
  <si>
    <t>*Niveaux Senior Open N1 et N2 seront adaptés après la fin des qualification France FA Open</t>
  </si>
  <si>
    <t>Les niveaux sont revus après chaque fin de qualifications aux finales France ou après la finale France (Jeunes, Masters, Open)</t>
  </si>
  <si>
    <t>*Niveaux Jeunes sont appliqués rétroactivement aux résultats des compétitions de Ligues réalisés après le 16 Février 2025</t>
  </si>
  <si>
    <t>*Niveaux Master sont appliqués rétroactivement aux résultats des compétitions de Ligues réalisés après le 07 Avril 2025</t>
  </si>
  <si>
    <t>NIVEAUX Force Athlétique au 13 Novembre 2025
Niveaux  FA pour qualifications 2026</t>
  </si>
  <si>
    <r>
      <t xml:space="preserve">NIVEAUX PowerLifting </t>
    </r>
    <r>
      <rPr>
        <b/>
        <sz val="28"/>
        <color rgb="FFFF0000"/>
        <rFont val="Times New Roman"/>
        <family val="1"/>
      </rPr>
      <t xml:space="preserve"> 13 Novembre 2025</t>
    </r>
  </si>
  <si>
    <t>A la date du 27 Février 2025 / Niveau internationaux 2026 mis à jour le 13 Novembre 2025</t>
  </si>
  <si>
    <t>A la date du 22 Janvier 2024 - Niveaux internationaux mis à jour le 13 Novembre 2025</t>
  </si>
  <si>
    <t>SAISON 2026</t>
  </si>
  <si>
    <r>
      <t>du 1</t>
    </r>
    <r>
      <rPr>
        <b/>
        <vertAlign val="superscript"/>
        <sz val="20"/>
        <color theme="1"/>
        <rFont val="Calibri"/>
        <family val="2"/>
        <scheme val="minor"/>
      </rPr>
      <t>er</t>
    </r>
    <r>
      <rPr>
        <b/>
        <sz val="20"/>
        <color theme="1"/>
        <rFont val="Calibri"/>
        <family val="2"/>
        <scheme val="minor"/>
      </rPr>
      <t xml:space="preserve"> Janvier 2025 au 31 décembre 2026</t>
    </r>
  </si>
  <si>
    <t>2012 à 2008</t>
  </si>
  <si>
    <t>2007 à 2003</t>
  </si>
  <si>
    <t>2002 à 1987</t>
  </si>
  <si>
    <t>2007 et antérieurement</t>
  </si>
  <si>
    <t>1986 à 1977</t>
  </si>
  <si>
    <t>1976 à 1967</t>
  </si>
  <si>
    <t>1966 à 1957</t>
  </si>
  <si>
    <t>1956 et antérieurement</t>
  </si>
  <si>
    <t>Subjunior masculin (U18)</t>
  </si>
  <si>
    <t>Subjunior féminine (U18)</t>
  </si>
  <si>
    <t>Junior masculin (U23)</t>
  </si>
  <si>
    <t>Junior féminine (U23)</t>
  </si>
  <si>
    <t>JR masculin (U23)</t>
  </si>
  <si>
    <t>JR féminine (U23)</t>
  </si>
  <si>
    <t>SJR masculin (U18)</t>
  </si>
  <si>
    <t>SJR féminine (U18)</t>
  </si>
  <si>
    <r>
      <t xml:space="preserve">SUBJUNIOR (U18)
</t>
    </r>
    <r>
      <rPr>
        <b/>
        <sz val="12"/>
        <color rgb="FFFF0000"/>
        <rFont val="Arial"/>
        <family val="2"/>
      </rPr>
      <t>(seulement en FA et DC)</t>
    </r>
  </si>
  <si>
    <r>
      <t xml:space="preserve">JUNIOR (U23)
</t>
    </r>
    <r>
      <rPr>
        <b/>
        <sz val="12"/>
        <color rgb="FFFF0000"/>
        <rFont val="Arial"/>
        <family val="2"/>
      </rPr>
      <t>(seulement en FA et DC)</t>
    </r>
  </si>
  <si>
    <t>SJR = Sub-Junior</t>
  </si>
  <si>
    <t>JR = Junior</t>
  </si>
  <si>
    <t>SNR = Senior</t>
  </si>
  <si>
    <t>M1 = Master 1</t>
  </si>
  <si>
    <t>M2 = Master 2</t>
  </si>
  <si>
    <t>M3 = Master 3</t>
  </si>
  <si>
    <t>M4 = Master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</si>
</sst>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8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b/>
      <sz val="11"/>
      <color indexed="10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28"/>
      <color rgb="FFFF0000"/>
      <name val="Times New Roman"/>
      <family val="1"/>
    </font>
    <font>
      <b/>
      <i/>
      <sz val="20"/>
      <name val="Times New Roman"/>
      <family val="1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sz val="11"/>
      <name val="Times New Roman"/>
      <family val="1"/>
    </font>
    <font>
      <b/>
      <sz val="12"/>
      <name val="Times New Roman"/>
      <family val="1"/>
    </font>
    <font>
      <b/>
      <sz val="16"/>
      <color indexed="10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0"/>
      <color indexed="10"/>
      <name val="Times New Roman"/>
      <family val="1"/>
    </font>
    <font>
      <b/>
      <sz val="20"/>
      <color theme="1"/>
      <name val="Calibri"/>
      <family val="2"/>
      <scheme val="minor"/>
    </font>
    <font>
      <b/>
      <vertAlign val="superscript"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8"/>
      <name val="Times New Roman"/>
      <family val="1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26"/>
      <name val="Times New Roman"/>
      <family val="1"/>
    </font>
    <font>
      <b/>
      <sz val="10"/>
      <color theme="7" tint="0.3999755851924192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46">
    <xf numFmtId="0" fontId="0" fillId="0" borderId="0" xfId="0"/>
    <xf numFmtId="0" fontId="1" fillId="0" borderId="0" xfId="1"/>
    <xf numFmtId="0" fontId="6" fillId="0" borderId="0" xfId="1" applyFont="1"/>
    <xf numFmtId="0" fontId="7" fillId="0" borderId="0" xfId="1" applyFont="1" applyAlignment="1">
      <alignment horizont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4" fillId="5" borderId="7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5" borderId="13" xfId="1" applyFont="1" applyFill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4" fillId="2" borderId="25" xfId="1" applyFont="1" applyFill="1" applyBorder="1" applyAlignment="1">
      <alignment horizontal="center" vertical="center"/>
    </xf>
    <xf numFmtId="0" fontId="14" fillId="0" borderId="0" xfId="1" applyFont="1"/>
    <xf numFmtId="0" fontId="15" fillId="0" borderId="0" xfId="1" applyFont="1"/>
    <xf numFmtId="0" fontId="16" fillId="4" borderId="17" xfId="1" applyFont="1" applyFill="1" applyBorder="1" applyAlignment="1">
      <alignment vertical="center"/>
    </xf>
    <xf numFmtId="0" fontId="4" fillId="5" borderId="31" xfId="1" applyFont="1" applyFill="1" applyBorder="1" applyAlignment="1">
      <alignment horizontal="center" vertical="center"/>
    </xf>
    <xf numFmtId="0" fontId="4" fillId="5" borderId="32" xfId="1" applyFont="1" applyFill="1" applyBorder="1" applyAlignment="1">
      <alignment horizontal="center" vertical="center"/>
    </xf>
    <xf numFmtId="0" fontId="5" fillId="0" borderId="33" xfId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0" fontId="5" fillId="0" borderId="35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5" borderId="37" xfId="1" applyFont="1" applyFill="1" applyBorder="1" applyAlignment="1">
      <alignment horizontal="center" vertical="center"/>
    </xf>
    <xf numFmtId="0" fontId="4" fillId="5" borderId="38" xfId="1" applyFont="1" applyFill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2" fillId="4" borderId="0" xfId="1" applyFont="1" applyFill="1"/>
    <xf numFmtId="0" fontId="17" fillId="4" borderId="30" xfId="1" applyFont="1" applyFill="1" applyBorder="1"/>
    <xf numFmtId="0" fontId="17" fillId="4" borderId="34" xfId="1" applyFont="1" applyFill="1" applyBorder="1" applyAlignment="1">
      <alignment horizontal="center"/>
    </xf>
    <xf numFmtId="0" fontId="17" fillId="4" borderId="17" xfId="1" applyFont="1" applyFill="1" applyBorder="1"/>
    <xf numFmtId="0" fontId="17" fillId="4" borderId="17" xfId="1" applyFont="1" applyFill="1" applyBorder="1" applyAlignment="1">
      <alignment horizontal="center"/>
    </xf>
    <xf numFmtId="0" fontId="17" fillId="4" borderId="0" xfId="1" applyFont="1" applyFill="1" applyAlignment="1">
      <alignment horizontal="center"/>
    </xf>
    <xf numFmtId="0" fontId="3" fillId="4" borderId="0" xfId="1" applyFont="1" applyFill="1" applyAlignment="1">
      <alignment horizontal="center" vertical="center"/>
    </xf>
    <xf numFmtId="0" fontId="18" fillId="0" borderId="0" xfId="1" applyFont="1" applyAlignment="1">
      <alignment horizontal="center"/>
    </xf>
    <xf numFmtId="0" fontId="4" fillId="2" borderId="37" xfId="2" applyFont="1" applyFill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39" xfId="2" applyFont="1" applyBorder="1" applyAlignment="1">
      <alignment horizontal="center" vertical="center"/>
    </xf>
    <xf numFmtId="0" fontId="5" fillId="0" borderId="33" xfId="2" applyFont="1" applyBorder="1" applyAlignment="1">
      <alignment horizontal="center" vertical="center"/>
    </xf>
    <xf numFmtId="0" fontId="5" fillId="0" borderId="18" xfId="2" applyFont="1" applyBorder="1" applyAlignment="1">
      <alignment horizontal="center" vertical="center"/>
    </xf>
    <xf numFmtId="0" fontId="4" fillId="2" borderId="31" xfId="2" applyFont="1" applyFill="1" applyBorder="1" applyAlignment="1">
      <alignment horizontal="center" vertical="center"/>
    </xf>
    <xf numFmtId="0" fontId="4" fillId="0" borderId="40" xfId="2" applyFont="1" applyBorder="1" applyAlignment="1">
      <alignment horizontal="center" vertical="center"/>
    </xf>
    <xf numFmtId="0" fontId="4" fillId="0" borderId="41" xfId="2" applyFont="1" applyBorder="1" applyAlignment="1">
      <alignment horizontal="center" vertical="center"/>
    </xf>
    <xf numFmtId="0" fontId="4" fillId="0" borderId="42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2" borderId="7" xfId="2" applyFont="1" applyFill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1" fillId="0" borderId="0" xfId="2"/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2" borderId="32" xfId="2" applyFont="1" applyFill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2" borderId="25" xfId="2" applyFont="1" applyFill="1" applyBorder="1" applyAlignment="1">
      <alignment horizontal="center" vertical="center"/>
    </xf>
    <xf numFmtId="0" fontId="6" fillId="0" borderId="0" xfId="2" applyFont="1"/>
    <xf numFmtId="0" fontId="5" fillId="0" borderId="13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5" fillId="0" borderId="21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4" fillId="2" borderId="38" xfId="2" applyFont="1" applyFill="1" applyBorder="1" applyAlignment="1">
      <alignment horizontal="center" vertical="center"/>
    </xf>
    <xf numFmtId="0" fontId="4" fillId="0" borderId="28" xfId="2" applyFont="1" applyBorder="1" applyAlignment="1">
      <alignment horizontal="center" vertical="center"/>
    </xf>
    <xf numFmtId="0" fontId="17" fillId="4" borderId="0" xfId="1" applyFont="1" applyFill="1" applyAlignment="1">
      <alignment vertical="center"/>
    </xf>
    <xf numFmtId="0" fontId="5" fillId="0" borderId="22" xfId="2" applyFont="1" applyBorder="1" applyAlignment="1">
      <alignment horizontal="center" vertical="center"/>
    </xf>
    <xf numFmtId="0" fontId="4" fillId="4" borderId="13" xfId="2" applyFont="1" applyFill="1" applyBorder="1" applyAlignment="1">
      <alignment horizontal="center" vertical="center"/>
    </xf>
    <xf numFmtId="0" fontId="4" fillId="4" borderId="43" xfId="2" applyFont="1" applyFill="1" applyBorder="1" applyAlignment="1">
      <alignment horizontal="center" vertical="center"/>
    </xf>
    <xf numFmtId="0" fontId="4" fillId="4" borderId="14" xfId="2" applyFont="1" applyFill="1" applyBorder="1" applyAlignment="1">
      <alignment horizontal="center" vertical="center"/>
    </xf>
    <xf numFmtId="0" fontId="4" fillId="2" borderId="44" xfId="2" applyFont="1" applyFill="1" applyBorder="1" applyAlignment="1">
      <alignment horizontal="center" vertical="center"/>
    </xf>
    <xf numFmtId="0" fontId="4" fillId="4" borderId="7" xfId="2" applyFont="1" applyFill="1" applyBorder="1" applyAlignment="1">
      <alignment horizontal="center" vertical="center"/>
    </xf>
    <xf numFmtId="0" fontId="4" fillId="4" borderId="45" xfId="2" applyFont="1" applyFill="1" applyBorder="1" applyAlignment="1">
      <alignment horizontal="center" vertical="center"/>
    </xf>
    <xf numFmtId="0" fontId="4" fillId="4" borderId="8" xfId="2" applyFont="1" applyFill="1" applyBorder="1" applyAlignment="1">
      <alignment horizontal="center" vertical="center"/>
    </xf>
    <xf numFmtId="0" fontId="4" fillId="4" borderId="10" xfId="2" applyFont="1" applyFill="1" applyBorder="1" applyAlignment="1">
      <alignment horizontal="center" vertical="center"/>
    </xf>
    <xf numFmtId="0" fontId="4" fillId="4" borderId="46" xfId="2" applyFont="1" applyFill="1" applyBorder="1" applyAlignment="1">
      <alignment horizontal="center" vertical="center"/>
    </xf>
    <xf numFmtId="0" fontId="4" fillId="4" borderId="11" xfId="2" applyFont="1" applyFill="1" applyBorder="1" applyAlignment="1">
      <alignment horizontal="center" vertical="center"/>
    </xf>
    <xf numFmtId="0" fontId="4" fillId="4" borderId="40" xfId="2" applyFont="1" applyFill="1" applyBorder="1" applyAlignment="1">
      <alignment horizontal="center" vertical="center"/>
    </xf>
    <xf numFmtId="0" fontId="4" fillId="4" borderId="41" xfId="2" applyFont="1" applyFill="1" applyBorder="1" applyAlignment="1">
      <alignment horizontal="center" vertical="center"/>
    </xf>
    <xf numFmtId="0" fontId="17" fillId="4" borderId="17" xfId="1" applyFont="1" applyFill="1" applyBorder="1" applyAlignment="1">
      <alignment vertical="center"/>
    </xf>
    <xf numFmtId="0" fontId="4" fillId="2" borderId="13" xfId="2" applyFont="1" applyFill="1" applyBorder="1" applyAlignment="1">
      <alignment horizontal="center" vertical="center"/>
    </xf>
    <xf numFmtId="0" fontId="5" fillId="0" borderId="35" xfId="2" applyFont="1" applyBorder="1" applyAlignment="1">
      <alignment horizontal="center" vertical="center"/>
    </xf>
    <xf numFmtId="0" fontId="19" fillId="0" borderId="0" xfId="1" applyFont="1"/>
    <xf numFmtId="0" fontId="4" fillId="7" borderId="13" xfId="2" applyFont="1" applyFill="1" applyBorder="1" applyAlignment="1">
      <alignment horizontal="center" vertical="center"/>
    </xf>
    <xf numFmtId="0" fontId="20" fillId="4" borderId="43" xfId="2" applyFont="1" applyFill="1" applyBorder="1" applyAlignment="1">
      <alignment horizontal="center" vertical="center"/>
    </xf>
    <xf numFmtId="0" fontId="4" fillId="7" borderId="7" xfId="2" applyFont="1" applyFill="1" applyBorder="1" applyAlignment="1">
      <alignment horizontal="center" vertical="center"/>
    </xf>
    <xf numFmtId="0" fontId="4" fillId="7" borderId="10" xfId="2" applyFont="1" applyFill="1" applyBorder="1" applyAlignment="1">
      <alignment horizontal="center" vertical="center"/>
    </xf>
    <xf numFmtId="0" fontId="4" fillId="7" borderId="29" xfId="2" applyFont="1" applyFill="1" applyBorder="1" applyAlignment="1">
      <alignment horizontal="center" vertical="center"/>
    </xf>
    <xf numFmtId="0" fontId="20" fillId="4" borderId="4" xfId="2" applyFont="1" applyFill="1" applyBorder="1" applyAlignment="1">
      <alignment horizontal="center" vertical="center"/>
    </xf>
    <xf numFmtId="0" fontId="20" fillId="4" borderId="5" xfId="2" applyFont="1" applyFill="1" applyBorder="1" applyAlignment="1">
      <alignment horizontal="center" vertical="center"/>
    </xf>
    <xf numFmtId="0" fontId="20" fillId="4" borderId="6" xfId="2" applyFont="1" applyFill="1" applyBorder="1" applyAlignment="1">
      <alignment horizontal="center" vertical="center"/>
    </xf>
    <xf numFmtId="0" fontId="4" fillId="7" borderId="37" xfId="2" applyFont="1" applyFill="1" applyBorder="1" applyAlignment="1">
      <alignment horizontal="center" vertical="center"/>
    </xf>
    <xf numFmtId="0" fontId="4" fillId="7" borderId="44" xfId="2" applyFont="1" applyFill="1" applyBorder="1" applyAlignment="1">
      <alignment horizontal="center" vertical="center"/>
    </xf>
    <xf numFmtId="0" fontId="4" fillId="0" borderId="13" xfId="2" applyFont="1" applyBorder="1" applyAlignment="1">
      <alignment horizontal="center"/>
    </xf>
    <xf numFmtId="0" fontId="4" fillId="0" borderId="14" xfId="2" applyFont="1" applyBorder="1" applyAlignment="1">
      <alignment horizontal="center"/>
    </xf>
    <xf numFmtId="0" fontId="4" fillId="0" borderId="15" xfId="2" applyFont="1" applyBorder="1" applyAlignment="1">
      <alignment horizontal="center"/>
    </xf>
    <xf numFmtId="0" fontId="4" fillId="7" borderId="31" xfId="2" applyFont="1" applyFill="1" applyBorder="1" applyAlignment="1">
      <alignment horizontal="center" vertical="center"/>
    </xf>
    <xf numFmtId="0" fontId="4" fillId="0" borderId="7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4" fillId="7" borderId="32" xfId="2" applyFont="1" applyFill="1" applyBorder="1" applyAlignment="1">
      <alignment horizontal="center" vertical="center"/>
    </xf>
    <xf numFmtId="0" fontId="4" fillId="0" borderId="10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0" fontId="4" fillId="0" borderId="12" xfId="2" applyFont="1" applyBorder="1" applyAlignment="1">
      <alignment horizontal="center"/>
    </xf>
    <xf numFmtId="0" fontId="4" fillId="0" borderId="0" xfId="1" applyFont="1" applyAlignment="1">
      <alignment horizontal="center"/>
    </xf>
    <xf numFmtId="0" fontId="21" fillId="0" borderId="0" xfId="1" applyFont="1" applyAlignment="1">
      <alignment horizontal="center"/>
    </xf>
    <xf numFmtId="0" fontId="24" fillId="3" borderId="4" xfId="0" applyFont="1" applyFill="1" applyBorder="1" applyAlignment="1">
      <alignment horizontal="center"/>
    </xf>
    <xf numFmtId="0" fontId="24" fillId="3" borderId="5" xfId="0" applyFont="1" applyFill="1" applyBorder="1" applyAlignment="1">
      <alignment horizontal="center"/>
    </xf>
    <xf numFmtId="0" fontId="24" fillId="3" borderId="6" xfId="0" applyFont="1" applyFill="1" applyBorder="1" applyAlignment="1">
      <alignment horizontal="center"/>
    </xf>
    <xf numFmtId="0" fontId="12" fillId="6" borderId="47" xfId="0" applyFont="1" applyFill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0" fontId="12" fillId="6" borderId="29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3" fillId="7" borderId="2" xfId="2" applyFont="1" applyFill="1" applyBorder="1" applyAlignment="1">
      <alignment vertical="center"/>
    </xf>
    <xf numFmtId="0" fontId="4" fillId="2" borderId="37" xfId="1" applyFont="1" applyFill="1" applyBorder="1" applyAlignment="1">
      <alignment horizontal="center" vertical="center"/>
    </xf>
    <xf numFmtId="0" fontId="4" fillId="2" borderId="31" xfId="1" applyFont="1" applyFill="1" applyBorder="1" applyAlignment="1">
      <alignment horizontal="center" vertical="center"/>
    </xf>
    <xf numFmtId="0" fontId="4" fillId="2" borderId="32" xfId="1" applyFont="1" applyFill="1" applyBorder="1" applyAlignment="1">
      <alignment horizontal="center" vertical="center"/>
    </xf>
    <xf numFmtId="0" fontId="4" fillId="2" borderId="38" xfId="1" applyFont="1" applyFill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4" fillId="0" borderId="41" xfId="1" applyFont="1" applyBorder="1" applyAlignment="1">
      <alignment horizontal="center" vertical="center"/>
    </xf>
    <xf numFmtId="0" fontId="4" fillId="8" borderId="8" xfId="1" applyFont="1" applyFill="1" applyBorder="1" applyAlignment="1">
      <alignment horizontal="center" vertical="center"/>
    </xf>
    <xf numFmtId="0" fontId="27" fillId="0" borderId="0" xfId="1" applyFont="1" applyAlignment="1">
      <alignment horizontal="center"/>
    </xf>
    <xf numFmtId="0" fontId="28" fillId="0" borderId="0" xfId="0" applyFont="1"/>
    <xf numFmtId="0" fontId="29" fillId="0" borderId="0" xfId="0" applyFont="1"/>
    <xf numFmtId="0" fontId="4" fillId="2" borderId="40" xfId="1" applyFont="1" applyFill="1" applyBorder="1" applyAlignment="1">
      <alignment horizontal="center" vertical="center"/>
    </xf>
    <xf numFmtId="0" fontId="4" fillId="2" borderId="29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4" fillId="2" borderId="44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14" fillId="10" borderId="0" xfId="1" applyFont="1" applyFill="1"/>
    <xf numFmtId="0" fontId="1" fillId="10" borderId="0" xfId="1" applyFill="1"/>
    <xf numFmtId="0" fontId="4" fillId="0" borderId="41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4" fillId="9" borderId="8" xfId="2" applyFont="1" applyFill="1" applyBorder="1" applyAlignment="1">
      <alignment horizontal="center" vertical="center"/>
    </xf>
    <xf numFmtId="0" fontId="4" fillId="9" borderId="19" xfId="2" applyFont="1" applyFill="1" applyBorder="1" applyAlignment="1">
      <alignment horizontal="center" vertical="center"/>
    </xf>
    <xf numFmtId="0" fontId="4" fillId="11" borderId="8" xfId="1" applyFont="1" applyFill="1" applyBorder="1" applyAlignment="1">
      <alignment horizontal="center" vertical="center"/>
    </xf>
    <xf numFmtId="0" fontId="4" fillId="11" borderId="41" xfId="1" applyFont="1" applyFill="1" applyBorder="1" applyAlignment="1">
      <alignment horizontal="center" vertical="center"/>
    </xf>
    <xf numFmtId="0" fontId="31" fillId="0" borderId="0" xfId="1" applyFont="1" applyAlignment="1">
      <alignment horizontal="center" vertical="center"/>
    </xf>
    <xf numFmtId="0" fontId="4" fillId="9" borderId="50" xfId="1" applyFont="1" applyFill="1" applyBorder="1" applyAlignment="1">
      <alignment horizontal="center" vertical="center"/>
    </xf>
    <xf numFmtId="0" fontId="4" fillId="9" borderId="51" xfId="1" applyFont="1" applyFill="1" applyBorder="1" applyAlignment="1">
      <alignment horizontal="center" vertical="center"/>
    </xf>
    <xf numFmtId="0" fontId="4" fillId="9" borderId="49" xfId="1" applyFont="1" applyFill="1" applyBorder="1" applyAlignment="1">
      <alignment horizontal="center" vertical="center"/>
    </xf>
    <xf numFmtId="0" fontId="4" fillId="2" borderId="39" xfId="1" applyFont="1" applyFill="1" applyBorder="1" applyAlignment="1">
      <alignment horizontal="center" vertical="center"/>
    </xf>
    <xf numFmtId="0" fontId="5" fillId="0" borderId="39" xfId="1" applyFont="1" applyBorder="1" applyAlignment="1">
      <alignment horizontal="center" vertical="center"/>
    </xf>
    <xf numFmtId="0" fontId="4" fillId="12" borderId="14" xfId="1" applyFont="1" applyFill="1" applyBorder="1" applyAlignment="1">
      <alignment horizontal="center" vertical="center"/>
    </xf>
    <xf numFmtId="0" fontId="4" fillId="12" borderId="15" xfId="1" applyFont="1" applyFill="1" applyBorder="1" applyAlignment="1">
      <alignment horizontal="center" vertical="center"/>
    </xf>
    <xf numFmtId="0" fontId="4" fillId="12" borderId="8" xfId="1" applyFont="1" applyFill="1" applyBorder="1" applyAlignment="1">
      <alignment horizontal="center" vertical="center"/>
    </xf>
    <xf numFmtId="0" fontId="4" fillId="12" borderId="9" xfId="1" applyFont="1" applyFill="1" applyBorder="1" applyAlignment="1">
      <alignment horizontal="center" vertical="center"/>
    </xf>
    <xf numFmtId="0" fontId="4" fillId="12" borderId="11" xfId="1" applyFont="1" applyFill="1" applyBorder="1" applyAlignment="1">
      <alignment horizontal="center" vertical="center"/>
    </xf>
    <xf numFmtId="0" fontId="4" fillId="12" borderId="12" xfId="1" applyFont="1" applyFill="1" applyBorder="1" applyAlignment="1">
      <alignment horizontal="center" vertical="center"/>
    </xf>
    <xf numFmtId="0" fontId="4" fillId="13" borderId="14" xfId="1" applyFont="1" applyFill="1" applyBorder="1" applyAlignment="1">
      <alignment horizontal="center" vertical="center"/>
    </xf>
    <xf numFmtId="0" fontId="4" fillId="13" borderId="8" xfId="1" applyFont="1" applyFill="1" applyBorder="1" applyAlignment="1">
      <alignment horizontal="center" vertical="center"/>
    </xf>
    <xf numFmtId="0" fontId="4" fillId="13" borderId="11" xfId="1" applyFont="1" applyFill="1" applyBorder="1" applyAlignment="1">
      <alignment horizontal="center" vertical="center"/>
    </xf>
    <xf numFmtId="0" fontId="4" fillId="13" borderId="41" xfId="1" applyFont="1" applyFill="1" applyBorder="1" applyAlignment="1">
      <alignment horizontal="center" vertical="center"/>
    </xf>
    <xf numFmtId="0" fontId="4" fillId="14" borderId="36" xfId="1" applyFont="1" applyFill="1" applyBorder="1" applyAlignment="1">
      <alignment horizontal="center" vertical="center"/>
    </xf>
    <xf numFmtId="0" fontId="4" fillId="14" borderId="15" xfId="1" applyFont="1" applyFill="1" applyBorder="1" applyAlignment="1">
      <alignment horizontal="center" vertical="center"/>
    </xf>
    <xf numFmtId="0" fontId="4" fillId="14" borderId="23" xfId="1" applyFont="1" applyFill="1" applyBorder="1" applyAlignment="1">
      <alignment horizontal="center" vertical="center"/>
    </xf>
    <xf numFmtId="0" fontId="4" fillId="14" borderId="9" xfId="1" applyFont="1" applyFill="1" applyBorder="1" applyAlignment="1">
      <alignment horizontal="center" vertical="center"/>
    </xf>
    <xf numFmtId="0" fontId="4" fillId="14" borderId="24" xfId="1" applyFont="1" applyFill="1" applyBorder="1" applyAlignment="1">
      <alignment horizontal="center" vertical="center"/>
    </xf>
    <xf numFmtId="0" fontId="4" fillId="14" borderId="12" xfId="1" applyFont="1" applyFill="1" applyBorder="1" applyAlignment="1">
      <alignment horizontal="center" vertical="center"/>
    </xf>
    <xf numFmtId="0" fontId="4" fillId="14" borderId="26" xfId="1" applyFont="1" applyFill="1" applyBorder="1" applyAlignment="1">
      <alignment horizontal="center" vertical="center"/>
    </xf>
    <xf numFmtId="0" fontId="4" fillId="14" borderId="27" xfId="1" applyFont="1" applyFill="1" applyBorder="1" applyAlignment="1">
      <alignment horizontal="center" vertical="center"/>
    </xf>
    <xf numFmtId="0" fontId="4" fillId="14" borderId="14" xfId="2" applyFont="1" applyFill="1" applyBorder="1" applyAlignment="1">
      <alignment horizontal="center" vertical="center"/>
    </xf>
    <xf numFmtId="0" fontId="4" fillId="14" borderId="15" xfId="2" applyFont="1" applyFill="1" applyBorder="1" applyAlignment="1">
      <alignment horizontal="center" vertical="center"/>
    </xf>
    <xf numFmtId="0" fontId="4" fillId="14" borderId="8" xfId="2" applyFont="1" applyFill="1" applyBorder="1" applyAlignment="1">
      <alignment horizontal="center" vertical="center"/>
    </xf>
    <xf numFmtId="0" fontId="4" fillId="14" borderId="9" xfId="2" applyFont="1" applyFill="1" applyBorder="1" applyAlignment="1">
      <alignment horizontal="center" vertical="center"/>
    </xf>
    <xf numFmtId="0" fontId="4" fillId="14" borderId="11" xfId="2" applyFont="1" applyFill="1" applyBorder="1" applyAlignment="1">
      <alignment horizontal="center" vertical="center"/>
    </xf>
    <xf numFmtId="0" fontId="4" fillId="14" borderId="12" xfId="2" applyFont="1" applyFill="1" applyBorder="1" applyAlignment="1">
      <alignment horizontal="center" vertical="center"/>
    </xf>
    <xf numFmtId="0" fontId="4" fillId="14" borderId="19" xfId="2" applyFont="1" applyFill="1" applyBorder="1" applyAlignment="1">
      <alignment horizontal="center" vertical="center"/>
    </xf>
    <xf numFmtId="0" fontId="4" fillId="14" borderId="28" xfId="2" applyFont="1" applyFill="1" applyBorder="1" applyAlignment="1">
      <alignment horizontal="center" vertical="center"/>
    </xf>
    <xf numFmtId="0" fontId="4" fillId="14" borderId="27" xfId="2" applyFont="1" applyFill="1" applyBorder="1" applyAlignment="1">
      <alignment horizontal="center" vertical="center"/>
    </xf>
    <xf numFmtId="0" fontId="3" fillId="7" borderId="1" xfId="2" applyFont="1" applyFill="1" applyBorder="1" applyAlignment="1">
      <alignment vertical="center"/>
    </xf>
    <xf numFmtId="0" fontId="3" fillId="7" borderId="3" xfId="2" applyFont="1" applyFill="1" applyBorder="1" applyAlignment="1">
      <alignment vertical="center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1" fillId="8" borderId="17" xfId="1" applyFill="1" applyBorder="1" applyAlignment="1">
      <alignment horizontal="center" vertical="center" wrapText="1"/>
    </xf>
    <xf numFmtId="0" fontId="1" fillId="8" borderId="26" xfId="1" applyFill="1" applyBorder="1" applyAlignment="1">
      <alignment horizontal="center" vertical="center" wrapText="1"/>
    </xf>
    <xf numFmtId="0" fontId="1" fillId="9" borderId="17" xfId="1" applyFill="1" applyBorder="1" applyAlignment="1">
      <alignment horizontal="center" vertical="center" wrapText="1"/>
    </xf>
    <xf numFmtId="0" fontId="1" fillId="9" borderId="26" xfId="1" applyFill="1" applyBorder="1" applyAlignment="1">
      <alignment horizontal="center" vertical="center" wrapText="1"/>
    </xf>
    <xf numFmtId="0" fontId="1" fillId="13" borderId="17" xfId="1" applyFill="1" applyBorder="1" applyAlignment="1">
      <alignment horizontal="center" vertical="center" wrapText="1"/>
    </xf>
    <xf numFmtId="0" fontId="1" fillId="13" borderId="26" xfId="1" applyFill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/>
    </xf>
    <xf numFmtId="0" fontId="3" fillId="2" borderId="18" xfId="1" applyFont="1" applyFill="1" applyBorder="1" applyAlignment="1">
      <alignment horizontal="center"/>
    </xf>
    <xf numFmtId="0" fontId="3" fillId="2" borderId="16" xfId="1" applyFont="1" applyFill="1" applyBorder="1" applyAlignment="1">
      <alignment horizontal="center"/>
    </xf>
    <xf numFmtId="0" fontId="30" fillId="3" borderId="1" xfId="1" applyFont="1" applyFill="1" applyBorder="1" applyAlignment="1">
      <alignment horizontal="center" wrapText="1"/>
    </xf>
    <xf numFmtId="0" fontId="30" fillId="3" borderId="2" xfId="1" applyFont="1" applyFill="1" applyBorder="1" applyAlignment="1">
      <alignment horizontal="center" wrapText="1"/>
    </xf>
    <xf numFmtId="0" fontId="3" fillId="5" borderId="1" xfId="1" applyFont="1" applyFill="1" applyBorder="1" applyAlignment="1">
      <alignment horizontal="center"/>
    </xf>
    <xf numFmtId="0" fontId="3" fillId="5" borderId="2" xfId="1" applyFont="1" applyFill="1" applyBorder="1" applyAlignment="1">
      <alignment horizontal="center"/>
    </xf>
    <xf numFmtId="0" fontId="3" fillId="5" borderId="3" xfId="1" applyFont="1" applyFill="1" applyBorder="1" applyAlignment="1">
      <alignment horizontal="center"/>
    </xf>
    <xf numFmtId="0" fontId="3" fillId="5" borderId="38" xfId="1" applyFont="1" applyFill="1" applyBorder="1" applyAlignment="1">
      <alignment horizontal="center"/>
    </xf>
    <xf numFmtId="0" fontId="3" fillId="5" borderId="26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3" fillId="5" borderId="4" xfId="1" applyFont="1" applyFill="1" applyBorder="1" applyAlignment="1">
      <alignment horizontal="center"/>
    </xf>
    <xf numFmtId="0" fontId="3" fillId="5" borderId="20" xfId="1" applyFont="1" applyFill="1" applyBorder="1" applyAlignment="1">
      <alignment horizontal="center"/>
    </xf>
    <xf numFmtId="0" fontId="3" fillId="5" borderId="5" xfId="1" applyFont="1" applyFill="1" applyBorder="1" applyAlignment="1">
      <alignment horizontal="center"/>
    </xf>
    <xf numFmtId="0" fontId="3" fillId="5" borderId="22" xfId="1" applyFont="1" applyFill="1" applyBorder="1" applyAlignment="1">
      <alignment horizontal="center"/>
    </xf>
    <xf numFmtId="0" fontId="3" fillId="5" borderId="6" xfId="1" applyFont="1" applyFill="1" applyBorder="1" applyAlignment="1">
      <alignment horizontal="center"/>
    </xf>
    <xf numFmtId="0" fontId="10" fillId="4" borderId="17" xfId="1" applyFont="1" applyFill="1" applyBorder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2" fillId="3" borderId="20" xfId="1" applyFont="1" applyFill="1" applyBorder="1" applyAlignment="1">
      <alignment horizontal="center"/>
    </xf>
    <xf numFmtId="0" fontId="3" fillId="4" borderId="1" xfId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3" fillId="7" borderId="1" xfId="1" applyFont="1" applyFill="1" applyBorder="1" applyAlignment="1">
      <alignment horizontal="center" vertical="center"/>
    </xf>
    <xf numFmtId="0" fontId="3" fillId="7" borderId="2" xfId="1" applyFont="1" applyFill="1" applyBorder="1" applyAlignment="1">
      <alignment horizontal="center" vertical="center"/>
    </xf>
    <xf numFmtId="0" fontId="3" fillId="7" borderId="3" xfId="1" applyFont="1" applyFill="1" applyBorder="1" applyAlignment="1">
      <alignment horizontal="center" vertical="center"/>
    </xf>
    <xf numFmtId="0" fontId="3" fillId="7" borderId="1" xfId="2" applyFont="1" applyFill="1" applyBorder="1" applyAlignment="1">
      <alignment horizontal="right" vertical="center"/>
    </xf>
    <xf numFmtId="0" fontId="3" fillId="7" borderId="2" xfId="2" applyFont="1" applyFill="1" applyBorder="1" applyAlignment="1">
      <alignment horizontal="right" vertical="center"/>
    </xf>
    <xf numFmtId="0" fontId="3" fillId="7" borderId="2" xfId="2" applyFont="1" applyFill="1" applyBorder="1" applyAlignment="1">
      <alignment horizontal="center" vertical="center"/>
    </xf>
    <xf numFmtId="0" fontId="3" fillId="7" borderId="3" xfId="2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3" borderId="16" xfId="0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0" fontId="22" fillId="3" borderId="18" xfId="0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5</xdr:row>
      <xdr:rowOff>547372</xdr:rowOff>
    </xdr:from>
    <xdr:to>
      <xdr:col>2</xdr:col>
      <xdr:colOff>358260</xdr:colOff>
      <xdr:row>5</xdr:row>
      <xdr:rowOff>893045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" y="1393192"/>
          <a:ext cx="1386960" cy="345673"/>
        </a:xfrm>
        <a:prstGeom prst="rect">
          <a:avLst/>
        </a:prstGeom>
      </xdr:spPr>
    </xdr:pic>
    <xdr:clientData/>
  </xdr:twoCellAnchor>
  <xdr:twoCellAnchor editAs="oneCell">
    <xdr:from>
      <xdr:col>14</xdr:col>
      <xdr:colOff>198120</xdr:colOff>
      <xdr:row>5</xdr:row>
      <xdr:rowOff>539752</xdr:rowOff>
    </xdr:from>
    <xdr:to>
      <xdr:col>17</xdr:col>
      <xdr:colOff>7740</xdr:colOff>
      <xdr:row>5</xdr:row>
      <xdr:rowOff>885425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C67F9D9-CA7A-4561-A5D1-805875529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59040" y="1385572"/>
          <a:ext cx="1386960" cy="3456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9525</xdr:rowOff>
    </xdr:from>
    <xdr:to>
      <xdr:col>3</xdr:col>
      <xdr:colOff>219075</xdr:colOff>
      <xdr:row>2</xdr:row>
      <xdr:rowOff>214149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7200"/>
          <a:ext cx="1952625" cy="4998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19050</xdr:rowOff>
    </xdr:from>
    <xdr:to>
      <xdr:col>3</xdr:col>
      <xdr:colOff>219075</xdr:colOff>
      <xdr:row>2</xdr:row>
      <xdr:rowOff>223674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3550"/>
          <a:ext cx="2028825" cy="496724"/>
        </a:xfrm>
        <a:prstGeom prst="rect">
          <a:avLst/>
        </a:prstGeom>
      </xdr:spPr>
    </xdr:pic>
    <xdr:clientData/>
  </xdr:twoCellAnchor>
  <xdr:twoCellAnchor editAs="oneCell">
    <xdr:from>
      <xdr:col>13</xdr:col>
      <xdr:colOff>304800</xdr:colOff>
      <xdr:row>1</xdr:row>
      <xdr:rowOff>6350</xdr:rowOff>
    </xdr:from>
    <xdr:to>
      <xdr:col>16</xdr:col>
      <xdr:colOff>561975</xdr:colOff>
      <xdr:row>2</xdr:row>
      <xdr:rowOff>210974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0820" y="455930"/>
          <a:ext cx="2040255" cy="494184"/>
        </a:xfrm>
        <a:prstGeom prst="rect">
          <a:avLst/>
        </a:prstGeom>
      </xdr:spPr>
    </xdr:pic>
    <xdr:clientData/>
  </xdr:twoCellAnchor>
  <xdr:twoCellAnchor editAs="oneCell">
    <xdr:from>
      <xdr:col>6</xdr:col>
      <xdr:colOff>350520</xdr:colOff>
      <xdr:row>1</xdr:row>
      <xdr:rowOff>15240</xdr:rowOff>
    </xdr:from>
    <xdr:to>
      <xdr:col>10</xdr:col>
      <xdr:colOff>259252</xdr:colOff>
      <xdr:row>2</xdr:row>
      <xdr:rowOff>219499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70960" y="464820"/>
          <a:ext cx="1981372" cy="4938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1</xdr:row>
      <xdr:rowOff>7620</xdr:rowOff>
    </xdr:from>
    <xdr:to>
      <xdr:col>2</xdr:col>
      <xdr:colOff>259080</xdr:colOff>
      <xdr:row>2</xdr:row>
      <xdr:rowOff>220980</xdr:rowOff>
    </xdr:to>
    <xdr:pic>
      <xdr:nvPicPr>
        <xdr:cNvPr id="2" name="Image 3">
          <a:extLst>
            <a:ext uri="{FF2B5EF4-FFF2-40B4-BE49-F238E27FC236}">
              <a16:creationId xmlns:a16="http://schemas.microsoft.com/office/drawing/2014/main" id="{00000000-0008-0000-0200-0000892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452120"/>
          <a:ext cx="1775460" cy="448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496994</xdr:colOff>
      <xdr:row>1</xdr:row>
      <xdr:rowOff>7620</xdr:rowOff>
    </xdr:from>
    <xdr:to>
      <xdr:col>14</xdr:col>
      <xdr:colOff>693421</xdr:colOff>
      <xdr:row>2</xdr:row>
      <xdr:rowOff>220980</xdr:rowOff>
    </xdr:to>
    <xdr:pic>
      <xdr:nvPicPr>
        <xdr:cNvPr id="3" name="Image 4">
          <a:extLst>
            <a:ext uri="{FF2B5EF4-FFF2-40B4-BE49-F238E27FC236}">
              <a16:creationId xmlns:a16="http://schemas.microsoft.com/office/drawing/2014/main" id="{00000000-0008-0000-0200-00008A2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7794" y="456353"/>
          <a:ext cx="1686560" cy="45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7620</xdr:rowOff>
    </xdr:from>
    <xdr:to>
      <xdr:col>2</xdr:col>
      <xdr:colOff>251460</xdr:colOff>
      <xdr:row>2</xdr:row>
      <xdr:rowOff>220980</xdr:rowOff>
    </xdr:to>
    <xdr:pic>
      <xdr:nvPicPr>
        <xdr:cNvPr id="2" name="Image 3">
          <a:extLst>
            <a:ext uri="{FF2B5EF4-FFF2-40B4-BE49-F238E27FC236}">
              <a16:creationId xmlns:a16="http://schemas.microsoft.com/office/drawing/2014/main" id="{00000000-0008-0000-0300-0000793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2120"/>
          <a:ext cx="1775460" cy="448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556260</xdr:colOff>
      <xdr:row>1</xdr:row>
      <xdr:rowOff>7620</xdr:rowOff>
    </xdr:from>
    <xdr:to>
      <xdr:col>14</xdr:col>
      <xdr:colOff>7620</xdr:colOff>
      <xdr:row>2</xdr:row>
      <xdr:rowOff>220980</xdr:rowOff>
    </xdr:to>
    <xdr:pic>
      <xdr:nvPicPr>
        <xdr:cNvPr id="3" name="Image 4">
          <a:extLst>
            <a:ext uri="{FF2B5EF4-FFF2-40B4-BE49-F238E27FC236}">
              <a16:creationId xmlns:a16="http://schemas.microsoft.com/office/drawing/2014/main" id="{00000000-0008-0000-0300-00007A3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6260" y="452120"/>
          <a:ext cx="1737360" cy="448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1422400</xdr:colOff>
      <xdr:row>0</xdr:row>
      <xdr:rowOff>101600</xdr:rowOff>
    </xdr:from>
    <xdr:to>
      <xdr:col>3</xdr:col>
      <xdr:colOff>82550</xdr:colOff>
      <xdr:row>0</xdr:row>
      <xdr:rowOff>857250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400" y="101600"/>
          <a:ext cx="2965450" cy="755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1441450</xdr:colOff>
      <xdr:row>14</xdr:row>
      <xdr:rowOff>0</xdr:rowOff>
    </xdr:from>
    <xdr:to>
      <xdr:col>3</xdr:col>
      <xdr:colOff>101600</xdr:colOff>
      <xdr:row>18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1450" y="6007100"/>
          <a:ext cx="2965450" cy="755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1422400</xdr:colOff>
      <xdr:row>0</xdr:row>
      <xdr:rowOff>101600</xdr:rowOff>
    </xdr:from>
    <xdr:to>
      <xdr:col>3</xdr:col>
      <xdr:colOff>82550</xdr:colOff>
      <xdr:row>0</xdr:row>
      <xdr:rowOff>857250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C0455B-1749-4904-A763-FDEA7D287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400" y="101600"/>
          <a:ext cx="2881630" cy="755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1441450</xdr:colOff>
      <xdr:row>14</xdr:row>
      <xdr:rowOff>0</xdr:rowOff>
    </xdr:from>
    <xdr:to>
      <xdr:col>3</xdr:col>
      <xdr:colOff>101600</xdr:colOff>
      <xdr:row>18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AB7A30-1C1F-47E3-9F4E-33F0CE7BF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1450" y="5974080"/>
          <a:ext cx="2881630" cy="750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Xavier\Desktop\Documents%20and%20Settings\hp\Local%20Settings\Temporary%20Internet%20Files\Content.IE5\08AMGPQH\Copie%20de%20Feuille_matchDC2011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ilisateur\AppData\Local\Microsoft\Windows\INetCache\Content.Outlook\OB141LRQ\feuilles%20de%20match\2014-2015\DC%202014-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fd/Perso/force_athletique/2024/Feuilles%20de%20Matchs%20region/R&#233;gion%20FA%20PL%202024%20V03_prot&#233;g&#233;e_sans_mot_de_pas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"/>
      <sheetName val="Engagements"/>
      <sheetName val="Cat. d'âge"/>
      <sheetName val="Minimas Dames"/>
      <sheetName val="Minimas Messieurs"/>
      <sheetName val="Valeurs Dames"/>
      <sheetName val="Valeurs messieurs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81">
          <cell r="Q81" t="str">
            <v>1er Pas</v>
          </cell>
        </row>
        <row r="82">
          <cell r="Q82" t="str">
            <v>Critérium des Espoirs</v>
          </cell>
        </row>
        <row r="83">
          <cell r="Q83" t="str">
            <v>Championnat Départemental</v>
          </cell>
        </row>
        <row r="84">
          <cell r="Q84" t="str">
            <v>Championnat Régional</v>
          </cell>
        </row>
        <row r="85">
          <cell r="Q85" t="str">
            <v>Championnat de Zone</v>
          </cell>
        </row>
        <row r="86">
          <cell r="Q86" t="str">
            <v>2ème pas</v>
          </cell>
        </row>
      </sheetData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"/>
      <sheetName val="Engagements"/>
      <sheetName val="Minimas Messieurs"/>
      <sheetName val="Minimas Dames"/>
      <sheetName val="Minimas DC"/>
      <sheetName val="Minimas BP"/>
      <sheetName val="Cat. d'âge"/>
      <sheetName val="Minimas FA"/>
      <sheetName val="Minimas PL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H5" t="str">
            <v>AQUITAINE</v>
          </cell>
        </row>
        <row r="6">
          <cell r="H6" t="str">
            <v>ALSACE</v>
          </cell>
        </row>
        <row r="7">
          <cell r="H7" t="str">
            <v>AUVERGNE</v>
          </cell>
        </row>
        <row r="8">
          <cell r="H8" t="str">
            <v>BASSE NORMANDIE</v>
          </cell>
        </row>
        <row r="9">
          <cell r="H9" t="str">
            <v>BOURGOGNE</v>
          </cell>
        </row>
        <row r="10">
          <cell r="H10" t="str">
            <v>BRETAGNE</v>
          </cell>
        </row>
        <row r="11">
          <cell r="H11" t="str">
            <v>CENTRE</v>
          </cell>
        </row>
        <row r="12">
          <cell r="H12" t="str">
            <v>CHAMPAGNE ARDENNE</v>
          </cell>
        </row>
        <row r="13">
          <cell r="H13" t="str">
            <v>COTE D AZUR</v>
          </cell>
        </row>
        <row r="14">
          <cell r="H14" t="str">
            <v>FRANCHE COMTE</v>
          </cell>
        </row>
        <row r="15">
          <cell r="H15" t="str">
            <v>GUADELOUPE</v>
          </cell>
        </row>
        <row r="16">
          <cell r="H16" t="str">
            <v>GUYANE</v>
          </cell>
        </row>
        <row r="17">
          <cell r="H17" t="str">
            <v>HAUTE NORMANDIE</v>
          </cell>
        </row>
        <row r="18">
          <cell r="H18" t="str">
            <v>ILE DE France</v>
          </cell>
        </row>
        <row r="19">
          <cell r="H19" t="str">
            <v>LANGUEDOC ROUSSILLON</v>
          </cell>
        </row>
        <row r="20">
          <cell r="H20" t="str">
            <v>LIMOUSIN</v>
          </cell>
        </row>
        <row r="21">
          <cell r="H21" t="str">
            <v>LORRAINE</v>
          </cell>
        </row>
        <row r="22">
          <cell r="H22" t="str">
            <v>MARTINIQUE</v>
          </cell>
        </row>
        <row r="23">
          <cell r="H23" t="str">
            <v>MAYOTTE</v>
          </cell>
        </row>
        <row r="24">
          <cell r="H24" t="str">
            <v>MIDI PYRENEES</v>
          </cell>
        </row>
        <row r="25">
          <cell r="H25" t="str">
            <v>NORD PAS DE CALAIS</v>
          </cell>
        </row>
        <row r="26">
          <cell r="H26" t="str">
            <v>NOUVELLE CALEDONIE</v>
          </cell>
        </row>
        <row r="27">
          <cell r="H27" t="str">
            <v>PAYS DE LA LOIRE</v>
          </cell>
        </row>
        <row r="28">
          <cell r="H28" t="str">
            <v>PICARDIE</v>
          </cell>
        </row>
        <row r="29">
          <cell r="H29" t="str">
            <v>POITOU CHARENTES</v>
          </cell>
        </row>
        <row r="30">
          <cell r="H30" t="str">
            <v>POLYNESIE FRANCAISE</v>
          </cell>
        </row>
        <row r="31">
          <cell r="H31" t="str">
            <v>PROVENCE</v>
          </cell>
        </row>
        <row r="32">
          <cell r="H32" t="str">
            <v>REUNION</v>
          </cell>
        </row>
        <row r="33">
          <cell r="H33" t="str">
            <v>RHONE ALPES</v>
          </cell>
        </row>
        <row r="34">
          <cell r="H34" t="str">
            <v>ST PIERRE ET MIQUELON</v>
          </cell>
        </row>
      </sheetData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"/>
      <sheetName val="Engagements"/>
      <sheetName val="Niv FA"/>
      <sheetName val="Niv PL"/>
      <sheetName val="Cat. d'âge"/>
      <sheetName val="Records_FA_F"/>
      <sheetName val="Records FA_H"/>
      <sheetName val="Records PL_F"/>
      <sheetName val="Records PL_H"/>
      <sheetName val="Aid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">
          <cell r="M5" t="str">
            <v>AUVERGNE   RHONE-ALPES</v>
          </cell>
        </row>
        <row r="6">
          <cell r="M6" t="str">
            <v>BOURGOGNE  FRANCHE-COMTE</v>
          </cell>
        </row>
        <row r="7">
          <cell r="M7" t="str">
            <v>BRETAGNE</v>
          </cell>
        </row>
        <row r="8">
          <cell r="M8" t="str">
            <v>CENTRE-VAL DE LOIRE</v>
          </cell>
        </row>
        <row r="9">
          <cell r="M9" t="str">
            <v>CORSE</v>
          </cell>
        </row>
        <row r="10">
          <cell r="M10" t="str">
            <v>GRAND EST</v>
          </cell>
        </row>
        <row r="11">
          <cell r="M11" t="str">
            <v>GUADELOUPE</v>
          </cell>
        </row>
        <row r="12">
          <cell r="M12" t="str">
            <v>GUYANE</v>
          </cell>
        </row>
        <row r="13">
          <cell r="M13" t="str">
            <v xml:space="preserve">HAUTS DE France </v>
          </cell>
        </row>
        <row r="14">
          <cell r="M14" t="str">
            <v>ILE DE France</v>
          </cell>
        </row>
        <row r="15">
          <cell r="M15" t="str">
            <v>La REUNION</v>
          </cell>
        </row>
        <row r="16">
          <cell r="M16" t="str">
            <v>LIGERIENNE</v>
          </cell>
        </row>
        <row r="17">
          <cell r="M17" t="str">
            <v>MARTINIQUE</v>
          </cell>
        </row>
        <row r="18">
          <cell r="M18" t="str">
            <v>MAYOTTE</v>
          </cell>
        </row>
        <row r="19">
          <cell r="M19" t="str">
            <v>NOUVELLE AQUITAINE</v>
          </cell>
        </row>
        <row r="20">
          <cell r="M20" t="str">
            <v>NOUVELLE CALEDONIE</v>
          </cell>
        </row>
        <row r="21">
          <cell r="M21" t="str">
            <v>NORMANDIE</v>
          </cell>
        </row>
        <row r="22">
          <cell r="M22" t="str">
            <v>OCCITANIE</v>
          </cell>
        </row>
        <row r="23">
          <cell r="M23" t="str">
            <v>POLYNESIE FRANCAISE</v>
          </cell>
        </row>
        <row r="24">
          <cell r="M24" t="str">
            <v>PROVENCE ALPES COTE D AZUR</v>
          </cell>
        </row>
        <row r="25">
          <cell r="M25" t="str">
            <v>ST PIERRE ET MIQUELON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4">
    <pageSetUpPr fitToPage="1"/>
  </sheetPr>
  <dimension ref="A1:AQ87"/>
  <sheetViews>
    <sheetView zoomScaleNormal="100" workbookViewId="0">
      <selection activeCell="S5" sqref="S5"/>
    </sheetView>
  </sheetViews>
  <sheetFormatPr baseColWidth="10" defaultColWidth="11.44140625" defaultRowHeight="13.2" x14ac:dyDescent="0.25"/>
  <cols>
    <col min="1" max="17" width="7.6640625" style="1" customWidth="1"/>
    <col min="18" max="16384" width="11.44140625" style="1"/>
  </cols>
  <sheetData>
    <row r="1" spans="1:17" x14ac:dyDescent="0.25">
      <c r="A1" s="23" t="s">
        <v>33</v>
      </c>
    </row>
    <row r="2" spans="1:17" x14ac:dyDescent="0.25">
      <c r="A2" s="1" t="s">
        <v>34</v>
      </c>
    </row>
    <row r="3" spans="1:17" x14ac:dyDescent="0.25">
      <c r="A3" s="148" t="s">
        <v>62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</row>
    <row r="4" spans="1:17" x14ac:dyDescent="0.25">
      <c r="A4" s="22" t="s">
        <v>74</v>
      </c>
    </row>
    <row r="5" spans="1:17" ht="13.8" thickBot="1" x14ac:dyDescent="0.3">
      <c r="A5" s="1" t="s">
        <v>49</v>
      </c>
    </row>
    <row r="6" spans="1:17" ht="71.55" customHeight="1" thickBot="1" x14ac:dyDescent="0.55000000000000004">
      <c r="A6" s="203" t="s">
        <v>77</v>
      </c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</row>
    <row r="7" spans="1:17" ht="23.25" customHeight="1" x14ac:dyDescent="0.25">
      <c r="A7" s="194" t="s">
        <v>75</v>
      </c>
      <c r="B7" s="194"/>
      <c r="C7" s="194"/>
      <c r="D7" s="194"/>
      <c r="E7" s="194"/>
      <c r="G7" s="196" t="s">
        <v>76</v>
      </c>
      <c r="H7" s="196"/>
      <c r="I7" s="196"/>
      <c r="J7" s="196"/>
      <c r="K7" s="196"/>
      <c r="M7" s="198" t="s">
        <v>73</v>
      </c>
      <c r="N7" s="198"/>
      <c r="O7" s="198"/>
      <c r="P7" s="198"/>
      <c r="Q7" s="198"/>
    </row>
    <row r="8" spans="1:17" ht="18.75" customHeight="1" thickBot="1" x14ac:dyDescent="0.3">
      <c r="A8" s="195"/>
      <c r="B8" s="195"/>
      <c r="C8" s="195"/>
      <c r="D8" s="195"/>
      <c r="E8" s="195"/>
      <c r="G8" s="197"/>
      <c r="H8" s="197"/>
      <c r="I8" s="197"/>
      <c r="J8" s="197"/>
      <c r="K8" s="197"/>
      <c r="M8" s="199"/>
      <c r="N8" s="199"/>
      <c r="O8" s="199"/>
      <c r="P8" s="199"/>
      <c r="Q8" s="199"/>
    </row>
    <row r="9" spans="1:17" ht="18" thickBot="1" x14ac:dyDescent="0.35">
      <c r="A9" s="191" t="s">
        <v>91</v>
      </c>
      <c r="B9" s="192"/>
      <c r="C9" s="192"/>
      <c r="D9" s="192"/>
      <c r="E9" s="192"/>
      <c r="F9" s="192"/>
      <c r="G9" s="192"/>
      <c r="H9" s="193"/>
      <c r="I9" s="156"/>
      <c r="J9" s="191" t="s">
        <v>92</v>
      </c>
      <c r="K9" s="192"/>
      <c r="L9" s="192"/>
      <c r="M9" s="192"/>
      <c r="N9" s="192"/>
      <c r="O9" s="192"/>
      <c r="P9" s="192"/>
      <c r="Q9" s="193"/>
    </row>
    <row r="10" spans="1:17" ht="13.8" customHeight="1" thickBot="1" x14ac:dyDescent="0.3">
      <c r="A10" s="143" t="s">
        <v>0</v>
      </c>
      <c r="B10" s="145" t="s">
        <v>20</v>
      </c>
      <c r="C10" s="134" t="s">
        <v>17</v>
      </c>
      <c r="D10" s="134" t="s">
        <v>18</v>
      </c>
      <c r="E10" s="134" t="s">
        <v>31</v>
      </c>
      <c r="F10" s="135" t="s">
        <v>32</v>
      </c>
      <c r="G10" s="135" t="s">
        <v>15</v>
      </c>
      <c r="H10" s="136" t="s">
        <v>16</v>
      </c>
      <c r="I10" s="156"/>
      <c r="J10" s="143" t="s">
        <v>0</v>
      </c>
      <c r="K10" s="145" t="s">
        <v>20</v>
      </c>
      <c r="L10" s="134" t="s">
        <v>17</v>
      </c>
      <c r="M10" s="134" t="s">
        <v>18</v>
      </c>
      <c r="N10" s="134" t="s">
        <v>31</v>
      </c>
      <c r="O10" s="135" t="s">
        <v>32</v>
      </c>
      <c r="P10" s="135" t="s">
        <v>15</v>
      </c>
      <c r="Q10" s="136" t="s">
        <v>16</v>
      </c>
    </row>
    <row r="11" spans="1:17" ht="14.1" customHeight="1" x14ac:dyDescent="0.25">
      <c r="A11" s="142">
        <v>53</v>
      </c>
      <c r="B11" s="137">
        <v>145</v>
      </c>
      <c r="C11" s="137">
        <v>195</v>
      </c>
      <c r="D11" s="137">
        <v>245</v>
      </c>
      <c r="E11" s="137">
        <v>272.5</v>
      </c>
      <c r="F11" s="150">
        <v>320</v>
      </c>
      <c r="G11" s="162">
        <v>490</v>
      </c>
      <c r="H11" s="163">
        <v>500</v>
      </c>
      <c r="I11" s="156"/>
      <c r="J11" s="142">
        <v>43</v>
      </c>
      <c r="K11" s="137">
        <v>80</v>
      </c>
      <c r="L11" s="137">
        <v>102.5</v>
      </c>
      <c r="M11" s="137">
        <v>125</v>
      </c>
      <c r="N11" s="137">
        <v>147.5</v>
      </c>
      <c r="O11" s="155">
        <v>190</v>
      </c>
      <c r="P11" s="162">
        <v>260</v>
      </c>
      <c r="Q11" s="163">
        <v>270</v>
      </c>
    </row>
    <row r="12" spans="1:17" ht="14.1" customHeight="1" x14ac:dyDescent="0.25">
      <c r="A12" s="8">
        <v>59</v>
      </c>
      <c r="B12" s="9">
        <v>170</v>
      </c>
      <c r="C12" s="9">
        <v>220</v>
      </c>
      <c r="D12" s="9">
        <v>290</v>
      </c>
      <c r="E12" s="9">
        <v>320</v>
      </c>
      <c r="F12" s="154">
        <v>380</v>
      </c>
      <c r="G12" s="164">
        <v>500</v>
      </c>
      <c r="H12" s="165">
        <v>510</v>
      </c>
      <c r="I12" s="156"/>
      <c r="J12" s="8">
        <v>47</v>
      </c>
      <c r="K12" s="9">
        <v>100</v>
      </c>
      <c r="L12" s="9">
        <v>122.5</v>
      </c>
      <c r="M12" s="9">
        <v>145</v>
      </c>
      <c r="N12" s="9">
        <v>167.5</v>
      </c>
      <c r="O12" s="154">
        <v>210</v>
      </c>
      <c r="P12" s="164">
        <v>270</v>
      </c>
      <c r="Q12" s="165">
        <v>280</v>
      </c>
    </row>
    <row r="13" spans="1:17" ht="14.1" customHeight="1" x14ac:dyDescent="0.25">
      <c r="A13" s="8">
        <v>66</v>
      </c>
      <c r="B13" s="9">
        <v>235</v>
      </c>
      <c r="C13" s="9">
        <v>285</v>
      </c>
      <c r="D13" s="9">
        <v>355</v>
      </c>
      <c r="E13" s="9">
        <v>387.5</v>
      </c>
      <c r="F13" s="154">
        <v>470</v>
      </c>
      <c r="G13" s="164">
        <v>560</v>
      </c>
      <c r="H13" s="165">
        <v>590</v>
      </c>
      <c r="I13" s="156"/>
      <c r="J13" s="8">
        <v>52</v>
      </c>
      <c r="K13" s="9">
        <v>110</v>
      </c>
      <c r="L13" s="9">
        <v>135</v>
      </c>
      <c r="M13" s="9">
        <v>160</v>
      </c>
      <c r="N13" s="9">
        <v>185</v>
      </c>
      <c r="O13" s="154">
        <v>240</v>
      </c>
      <c r="P13" s="164">
        <v>335</v>
      </c>
      <c r="Q13" s="165">
        <v>340</v>
      </c>
    </row>
    <row r="14" spans="1:17" ht="14.1" customHeight="1" x14ac:dyDescent="0.25">
      <c r="A14" s="8">
        <v>74</v>
      </c>
      <c r="B14" s="9">
        <v>285</v>
      </c>
      <c r="C14" s="9">
        <v>335</v>
      </c>
      <c r="D14" s="9">
        <v>405</v>
      </c>
      <c r="E14" s="9">
        <v>442.5</v>
      </c>
      <c r="F14" s="154">
        <v>515</v>
      </c>
      <c r="G14" s="164">
        <v>610</v>
      </c>
      <c r="H14" s="165">
        <v>650</v>
      </c>
      <c r="I14" s="156"/>
      <c r="J14" s="8">
        <v>57</v>
      </c>
      <c r="K14" s="9">
        <v>120</v>
      </c>
      <c r="L14" s="9">
        <v>147.5</v>
      </c>
      <c r="M14" s="9">
        <v>175</v>
      </c>
      <c r="N14" s="9">
        <v>202.5</v>
      </c>
      <c r="O14" s="154">
        <v>265</v>
      </c>
      <c r="P14" s="164">
        <v>345</v>
      </c>
      <c r="Q14" s="165">
        <v>350</v>
      </c>
    </row>
    <row r="15" spans="1:17" ht="14.1" customHeight="1" x14ac:dyDescent="0.25">
      <c r="A15" s="8">
        <v>83</v>
      </c>
      <c r="B15" s="9">
        <v>335</v>
      </c>
      <c r="C15" s="9">
        <v>385</v>
      </c>
      <c r="D15" s="9">
        <v>455</v>
      </c>
      <c r="E15" s="9">
        <v>492.5</v>
      </c>
      <c r="F15" s="151">
        <v>535</v>
      </c>
      <c r="G15" s="164">
        <v>660</v>
      </c>
      <c r="H15" s="165">
        <v>700</v>
      </c>
      <c r="I15" s="156"/>
      <c r="J15" s="8">
        <v>63</v>
      </c>
      <c r="K15" s="9">
        <v>125</v>
      </c>
      <c r="L15" s="9">
        <v>152.5</v>
      </c>
      <c r="M15" s="9">
        <v>180</v>
      </c>
      <c r="N15" s="9">
        <v>207.5</v>
      </c>
      <c r="O15" s="151">
        <v>285</v>
      </c>
      <c r="P15" s="164">
        <v>395</v>
      </c>
      <c r="Q15" s="165">
        <v>400</v>
      </c>
    </row>
    <row r="16" spans="1:17" ht="14.1" customHeight="1" x14ac:dyDescent="0.25">
      <c r="A16" s="8">
        <v>93</v>
      </c>
      <c r="B16" s="9">
        <v>315</v>
      </c>
      <c r="C16" s="9">
        <v>365</v>
      </c>
      <c r="D16" s="9">
        <v>465</v>
      </c>
      <c r="E16" s="9">
        <v>502.5</v>
      </c>
      <c r="F16" s="151">
        <v>545</v>
      </c>
      <c r="G16" s="164">
        <v>680</v>
      </c>
      <c r="H16" s="165">
        <v>720</v>
      </c>
      <c r="I16" s="156"/>
      <c r="J16" s="8">
        <v>69</v>
      </c>
      <c r="K16" s="9">
        <v>140</v>
      </c>
      <c r="L16" s="9">
        <v>167.5</v>
      </c>
      <c r="M16" s="9">
        <v>195</v>
      </c>
      <c r="N16" s="9">
        <v>222.5</v>
      </c>
      <c r="O16" s="151">
        <v>300</v>
      </c>
      <c r="P16" s="164">
        <v>420</v>
      </c>
      <c r="Q16" s="165">
        <v>425</v>
      </c>
    </row>
    <row r="17" spans="1:17" ht="14.1" customHeight="1" x14ac:dyDescent="0.25">
      <c r="A17" s="8">
        <v>105</v>
      </c>
      <c r="B17" s="9">
        <v>325</v>
      </c>
      <c r="C17" s="9">
        <v>375</v>
      </c>
      <c r="D17" s="9">
        <v>475</v>
      </c>
      <c r="E17" s="9">
        <v>512.5</v>
      </c>
      <c r="F17" s="151">
        <v>560</v>
      </c>
      <c r="G17" s="164">
        <v>700</v>
      </c>
      <c r="H17" s="165">
        <v>730</v>
      </c>
      <c r="I17" s="156"/>
      <c r="J17" s="8">
        <v>76</v>
      </c>
      <c r="K17" s="9">
        <v>160</v>
      </c>
      <c r="L17" s="9">
        <v>187.5</v>
      </c>
      <c r="M17" s="9">
        <v>215</v>
      </c>
      <c r="N17" s="9">
        <v>242.5</v>
      </c>
      <c r="O17" s="154">
        <v>315</v>
      </c>
      <c r="P17" s="164">
        <v>425</v>
      </c>
      <c r="Q17" s="165">
        <v>430</v>
      </c>
    </row>
    <row r="18" spans="1:17" ht="14.1" customHeight="1" x14ac:dyDescent="0.25">
      <c r="A18" s="8">
        <v>120</v>
      </c>
      <c r="B18" s="9">
        <v>335</v>
      </c>
      <c r="C18" s="9">
        <v>385</v>
      </c>
      <c r="D18" s="9">
        <v>485</v>
      </c>
      <c r="E18" s="9">
        <v>522.5</v>
      </c>
      <c r="F18" s="151">
        <v>580</v>
      </c>
      <c r="G18" s="164">
        <v>720</v>
      </c>
      <c r="H18" s="165">
        <v>740</v>
      </c>
      <c r="I18" s="156"/>
      <c r="J18" s="8">
        <v>84</v>
      </c>
      <c r="K18" s="9">
        <v>175</v>
      </c>
      <c r="L18" s="9">
        <v>202.5</v>
      </c>
      <c r="M18" s="9">
        <v>230</v>
      </c>
      <c r="N18" s="9">
        <v>257.5</v>
      </c>
      <c r="O18" s="154">
        <v>320</v>
      </c>
      <c r="P18" s="164">
        <v>430</v>
      </c>
      <c r="Q18" s="165">
        <v>435</v>
      </c>
    </row>
    <row r="19" spans="1:17" ht="14.1" customHeight="1" thickBot="1" x14ac:dyDescent="0.3">
      <c r="A19" s="11" t="s">
        <v>2</v>
      </c>
      <c r="B19" s="9">
        <v>355</v>
      </c>
      <c r="C19" s="9">
        <v>405</v>
      </c>
      <c r="D19" s="9">
        <v>505</v>
      </c>
      <c r="E19" s="9">
        <v>542.5</v>
      </c>
      <c r="F19" s="151">
        <v>590</v>
      </c>
      <c r="G19" s="166">
        <v>725</v>
      </c>
      <c r="H19" s="167">
        <v>745</v>
      </c>
      <c r="I19" s="156"/>
      <c r="J19" s="21" t="s">
        <v>1</v>
      </c>
      <c r="K19" s="9">
        <v>190</v>
      </c>
      <c r="L19" s="9">
        <v>217.5</v>
      </c>
      <c r="M19" s="9">
        <v>245</v>
      </c>
      <c r="N19" s="9">
        <v>272.5</v>
      </c>
      <c r="O19" s="154">
        <v>340</v>
      </c>
      <c r="P19" s="166">
        <v>440</v>
      </c>
      <c r="Q19" s="167">
        <v>450</v>
      </c>
    </row>
    <row r="20" spans="1:17" ht="15" thickBot="1" x14ac:dyDescent="0.3">
      <c r="A20" s="2"/>
      <c r="B20" s="2"/>
      <c r="C20" s="2"/>
      <c r="D20" s="2"/>
      <c r="E20" s="2"/>
      <c r="F20" s="2"/>
      <c r="G20" s="2"/>
      <c r="H20" s="2"/>
      <c r="I20" s="156"/>
      <c r="J20" s="2"/>
      <c r="K20" s="24"/>
      <c r="L20" s="2"/>
      <c r="M20" s="2"/>
    </row>
    <row r="21" spans="1:17" ht="18" thickBot="1" x14ac:dyDescent="0.35">
      <c r="A21" s="191" t="s">
        <v>93</v>
      </c>
      <c r="B21" s="192"/>
      <c r="C21" s="192"/>
      <c r="D21" s="192"/>
      <c r="E21" s="192"/>
      <c r="F21" s="192"/>
      <c r="G21" s="192"/>
      <c r="H21" s="193"/>
      <c r="I21" s="156"/>
      <c r="J21" s="191" t="s">
        <v>94</v>
      </c>
      <c r="K21" s="192"/>
      <c r="L21" s="192"/>
      <c r="M21" s="192"/>
      <c r="N21" s="192"/>
      <c r="O21" s="192"/>
      <c r="P21" s="192"/>
      <c r="Q21" s="193"/>
    </row>
    <row r="22" spans="1:17" ht="14.4" thickBot="1" x14ac:dyDescent="0.3">
      <c r="A22" s="129" t="s">
        <v>0</v>
      </c>
      <c r="B22" s="133" t="s">
        <v>20</v>
      </c>
      <c r="C22" s="134" t="s">
        <v>17</v>
      </c>
      <c r="D22" s="134" t="s">
        <v>18</v>
      </c>
      <c r="E22" s="134" t="s">
        <v>31</v>
      </c>
      <c r="F22" s="135" t="s">
        <v>32</v>
      </c>
      <c r="G22" s="135" t="s">
        <v>15</v>
      </c>
      <c r="H22" s="136" t="s">
        <v>16</v>
      </c>
      <c r="I22" s="156"/>
      <c r="J22" s="129" t="s">
        <v>0</v>
      </c>
      <c r="K22" s="133" t="s">
        <v>20</v>
      </c>
      <c r="L22" s="134" t="s">
        <v>17</v>
      </c>
      <c r="M22" s="134" t="s">
        <v>18</v>
      </c>
      <c r="N22" s="134" t="s">
        <v>31</v>
      </c>
      <c r="O22" s="135" t="s">
        <v>32</v>
      </c>
      <c r="P22" s="135" t="s">
        <v>15</v>
      </c>
      <c r="Q22" s="136" t="s">
        <v>16</v>
      </c>
    </row>
    <row r="23" spans="1:17" ht="14.1" customHeight="1" x14ac:dyDescent="0.25">
      <c r="A23" s="8">
        <v>53</v>
      </c>
      <c r="B23" s="150">
        <v>200</v>
      </c>
      <c r="C23" s="150">
        <v>250</v>
      </c>
      <c r="D23" s="150">
        <v>300</v>
      </c>
      <c r="E23" s="150">
        <v>362.5</v>
      </c>
      <c r="F23" s="151">
        <v>400</v>
      </c>
      <c r="G23" s="162">
        <v>535</v>
      </c>
      <c r="H23" s="163">
        <v>550</v>
      </c>
      <c r="I23" s="156"/>
      <c r="J23" s="8">
        <v>43</v>
      </c>
      <c r="K23" s="150">
        <v>125</v>
      </c>
      <c r="L23" s="150">
        <v>145</v>
      </c>
      <c r="M23" s="150">
        <v>165</v>
      </c>
      <c r="N23" s="150">
        <v>187.5</v>
      </c>
      <c r="O23" s="138">
        <v>230</v>
      </c>
      <c r="P23" s="162">
        <v>340</v>
      </c>
      <c r="Q23" s="163">
        <v>345</v>
      </c>
    </row>
    <row r="24" spans="1:17" ht="14.1" customHeight="1" x14ac:dyDescent="0.25">
      <c r="A24" s="8">
        <v>59</v>
      </c>
      <c r="B24" s="151">
        <v>215</v>
      </c>
      <c r="C24" s="151">
        <v>265</v>
      </c>
      <c r="D24" s="151">
        <v>335</v>
      </c>
      <c r="E24" s="151">
        <v>420</v>
      </c>
      <c r="F24" s="138">
        <v>480</v>
      </c>
      <c r="G24" s="164">
        <v>545</v>
      </c>
      <c r="H24" s="165">
        <v>590</v>
      </c>
      <c r="I24" s="156"/>
      <c r="J24" s="8">
        <v>47</v>
      </c>
      <c r="K24" s="151">
        <v>140</v>
      </c>
      <c r="L24" s="151">
        <v>160</v>
      </c>
      <c r="M24" s="151">
        <v>180</v>
      </c>
      <c r="N24" s="151">
        <v>207.5</v>
      </c>
      <c r="O24" s="138">
        <v>285</v>
      </c>
      <c r="P24" s="164">
        <v>345</v>
      </c>
      <c r="Q24" s="165">
        <v>365</v>
      </c>
    </row>
    <row r="25" spans="1:17" ht="14.1" customHeight="1" x14ac:dyDescent="0.25">
      <c r="A25" s="8">
        <v>66</v>
      </c>
      <c r="B25" s="151">
        <v>295</v>
      </c>
      <c r="C25" s="151">
        <v>345</v>
      </c>
      <c r="D25" s="151">
        <v>415</v>
      </c>
      <c r="E25" s="151">
        <v>497.5</v>
      </c>
      <c r="F25" s="138">
        <v>557.5</v>
      </c>
      <c r="G25" s="164">
        <v>620</v>
      </c>
      <c r="H25" s="165">
        <v>640</v>
      </c>
      <c r="I25" s="156"/>
      <c r="J25" s="8">
        <v>52</v>
      </c>
      <c r="K25" s="151">
        <v>190</v>
      </c>
      <c r="L25" s="151">
        <v>210</v>
      </c>
      <c r="M25" s="151">
        <v>230</v>
      </c>
      <c r="N25" s="151">
        <v>255</v>
      </c>
      <c r="O25" s="138">
        <v>335</v>
      </c>
      <c r="P25" s="164">
        <v>370</v>
      </c>
      <c r="Q25" s="165">
        <v>380</v>
      </c>
    </row>
    <row r="26" spans="1:17" ht="14.1" customHeight="1" x14ac:dyDescent="0.25">
      <c r="A26" s="8">
        <v>74</v>
      </c>
      <c r="B26" s="151">
        <v>360</v>
      </c>
      <c r="C26" s="151">
        <v>410</v>
      </c>
      <c r="D26" s="151">
        <v>480</v>
      </c>
      <c r="E26" s="151">
        <v>562.5</v>
      </c>
      <c r="F26" s="138">
        <v>650</v>
      </c>
      <c r="G26" s="164">
        <v>695</v>
      </c>
      <c r="H26" s="165">
        <v>715</v>
      </c>
      <c r="I26" s="156"/>
      <c r="J26" s="8">
        <v>57</v>
      </c>
      <c r="K26" s="151">
        <v>200</v>
      </c>
      <c r="L26" s="151">
        <v>230</v>
      </c>
      <c r="M26" s="151">
        <v>260</v>
      </c>
      <c r="N26" s="151">
        <v>302.5</v>
      </c>
      <c r="O26" s="138">
        <v>365</v>
      </c>
      <c r="P26" s="164">
        <v>420</v>
      </c>
      <c r="Q26" s="165">
        <v>430</v>
      </c>
    </row>
    <row r="27" spans="1:17" ht="14.1" customHeight="1" x14ac:dyDescent="0.25">
      <c r="A27" s="8">
        <v>83</v>
      </c>
      <c r="B27" s="151">
        <v>410</v>
      </c>
      <c r="C27" s="151">
        <v>460</v>
      </c>
      <c r="D27" s="151">
        <v>530</v>
      </c>
      <c r="E27" s="151">
        <v>602.5</v>
      </c>
      <c r="F27" s="138">
        <v>680</v>
      </c>
      <c r="G27" s="164">
        <v>740</v>
      </c>
      <c r="H27" s="165">
        <v>770</v>
      </c>
      <c r="I27" s="156"/>
      <c r="J27" s="8">
        <v>63</v>
      </c>
      <c r="K27" s="151">
        <v>220</v>
      </c>
      <c r="L27" s="151">
        <v>250</v>
      </c>
      <c r="M27" s="151">
        <v>280</v>
      </c>
      <c r="N27" s="151">
        <v>322.5</v>
      </c>
      <c r="O27" s="138">
        <v>390</v>
      </c>
      <c r="P27" s="164">
        <v>455</v>
      </c>
      <c r="Q27" s="165">
        <v>465</v>
      </c>
    </row>
    <row r="28" spans="1:17" ht="14.1" customHeight="1" x14ac:dyDescent="0.25">
      <c r="A28" s="8">
        <v>93</v>
      </c>
      <c r="B28" s="151">
        <v>397.5</v>
      </c>
      <c r="C28" s="151">
        <v>447.5</v>
      </c>
      <c r="D28" s="151">
        <v>547.5</v>
      </c>
      <c r="E28" s="151">
        <v>627.5</v>
      </c>
      <c r="F28" s="138">
        <v>695</v>
      </c>
      <c r="G28" s="164">
        <v>780</v>
      </c>
      <c r="H28" s="165">
        <v>815</v>
      </c>
      <c r="I28" s="156"/>
      <c r="J28" s="8">
        <v>69</v>
      </c>
      <c r="K28" s="151">
        <v>230</v>
      </c>
      <c r="L28" s="151">
        <v>260</v>
      </c>
      <c r="M28" s="151">
        <v>290</v>
      </c>
      <c r="N28" s="151">
        <v>332.5</v>
      </c>
      <c r="O28" s="138">
        <v>410</v>
      </c>
      <c r="P28" s="164">
        <v>490</v>
      </c>
      <c r="Q28" s="165">
        <v>515</v>
      </c>
    </row>
    <row r="29" spans="1:17" ht="14.1" customHeight="1" x14ac:dyDescent="0.25">
      <c r="A29" s="8">
        <v>105</v>
      </c>
      <c r="B29" s="151">
        <v>420</v>
      </c>
      <c r="C29" s="151">
        <v>470</v>
      </c>
      <c r="D29" s="151">
        <v>570</v>
      </c>
      <c r="E29" s="151">
        <v>642.5</v>
      </c>
      <c r="F29" s="138">
        <v>707.5</v>
      </c>
      <c r="G29" s="164">
        <v>810</v>
      </c>
      <c r="H29" s="165">
        <v>840</v>
      </c>
      <c r="I29" s="156"/>
      <c r="J29" s="8">
        <v>76</v>
      </c>
      <c r="K29" s="151">
        <v>235</v>
      </c>
      <c r="L29" s="151">
        <v>265</v>
      </c>
      <c r="M29" s="151">
        <v>295</v>
      </c>
      <c r="N29" s="151">
        <v>342.5</v>
      </c>
      <c r="O29" s="138">
        <v>420</v>
      </c>
      <c r="P29" s="164">
        <v>500</v>
      </c>
      <c r="Q29" s="165">
        <v>520</v>
      </c>
    </row>
    <row r="30" spans="1:17" ht="14.1" customHeight="1" x14ac:dyDescent="0.25">
      <c r="A30" s="8">
        <v>120</v>
      </c>
      <c r="B30" s="151">
        <v>427.5</v>
      </c>
      <c r="C30" s="151">
        <v>477.5</v>
      </c>
      <c r="D30" s="151">
        <v>577.5</v>
      </c>
      <c r="E30" s="151">
        <v>652.5</v>
      </c>
      <c r="F30" s="151">
        <v>715</v>
      </c>
      <c r="G30" s="164">
        <v>840</v>
      </c>
      <c r="H30" s="165">
        <v>850</v>
      </c>
      <c r="I30" s="156"/>
      <c r="J30" s="8">
        <v>84</v>
      </c>
      <c r="K30" s="151">
        <v>245</v>
      </c>
      <c r="L30" s="151">
        <v>275</v>
      </c>
      <c r="M30" s="151">
        <v>305</v>
      </c>
      <c r="N30" s="151">
        <v>352.5</v>
      </c>
      <c r="O30" s="138">
        <v>425</v>
      </c>
      <c r="P30" s="164">
        <v>520</v>
      </c>
      <c r="Q30" s="165">
        <v>535</v>
      </c>
    </row>
    <row r="31" spans="1:17" ht="14.1" customHeight="1" thickBot="1" x14ac:dyDescent="0.3">
      <c r="A31" s="11" t="s">
        <v>2</v>
      </c>
      <c r="B31" s="151">
        <v>440</v>
      </c>
      <c r="C31" s="151">
        <v>490</v>
      </c>
      <c r="D31" s="151">
        <v>590</v>
      </c>
      <c r="E31" s="151">
        <v>662.5</v>
      </c>
      <c r="F31" s="151">
        <v>730</v>
      </c>
      <c r="G31" s="166">
        <v>845</v>
      </c>
      <c r="H31" s="167">
        <v>860</v>
      </c>
      <c r="I31" s="156"/>
      <c r="J31" s="21" t="s">
        <v>1</v>
      </c>
      <c r="K31" s="151">
        <v>250</v>
      </c>
      <c r="L31" s="151">
        <v>280</v>
      </c>
      <c r="M31" s="151">
        <v>310</v>
      </c>
      <c r="N31" s="151">
        <v>357.5</v>
      </c>
      <c r="O31" s="138">
        <v>430</v>
      </c>
      <c r="P31" s="166">
        <v>530</v>
      </c>
      <c r="Q31" s="167">
        <v>540</v>
      </c>
    </row>
    <row r="32" spans="1:17" ht="13.8" thickBot="1" x14ac:dyDescent="0.3">
      <c r="A32" s="2"/>
      <c r="B32" s="2"/>
      <c r="C32" s="2"/>
      <c r="D32" s="2"/>
      <c r="E32" s="2"/>
      <c r="F32" s="2"/>
      <c r="G32" s="2"/>
      <c r="H32" s="2"/>
      <c r="I32" s="2"/>
      <c r="J32" s="22"/>
    </row>
    <row r="33" spans="1:17" ht="18" thickBot="1" x14ac:dyDescent="0.35">
      <c r="A33" s="191" t="s">
        <v>11</v>
      </c>
      <c r="B33" s="192"/>
      <c r="C33" s="192"/>
      <c r="D33" s="192"/>
      <c r="E33" s="192"/>
      <c r="F33" s="192"/>
      <c r="G33" s="192"/>
      <c r="H33" s="193"/>
      <c r="J33" s="191" t="s">
        <v>12</v>
      </c>
      <c r="K33" s="192"/>
      <c r="L33" s="192"/>
      <c r="M33" s="192"/>
      <c r="N33" s="192"/>
      <c r="O33" s="192"/>
      <c r="P33" s="192"/>
      <c r="Q33" s="193"/>
    </row>
    <row r="34" spans="1:17" ht="14.4" thickBot="1" x14ac:dyDescent="0.3">
      <c r="A34" s="143" t="s">
        <v>0</v>
      </c>
      <c r="B34" s="133" t="s">
        <v>20</v>
      </c>
      <c r="C34" s="134" t="s">
        <v>17</v>
      </c>
      <c r="D34" s="134" t="s">
        <v>18</v>
      </c>
      <c r="E34" s="134" t="s">
        <v>31</v>
      </c>
      <c r="F34" s="135" t="s">
        <v>32</v>
      </c>
      <c r="G34" s="135" t="s">
        <v>15</v>
      </c>
      <c r="H34" s="136" t="s">
        <v>16</v>
      </c>
      <c r="J34" s="143" t="s">
        <v>0</v>
      </c>
      <c r="K34" s="133" t="s">
        <v>20</v>
      </c>
      <c r="L34" s="134" t="s">
        <v>17</v>
      </c>
      <c r="M34" s="134" t="s">
        <v>18</v>
      </c>
      <c r="N34" s="134" t="s">
        <v>31</v>
      </c>
      <c r="O34" s="135" t="s">
        <v>32</v>
      </c>
      <c r="P34" s="135" t="s">
        <v>15</v>
      </c>
      <c r="Q34" s="136" t="s">
        <v>16</v>
      </c>
    </row>
    <row r="35" spans="1:17" ht="14.1" customHeight="1" x14ac:dyDescent="0.3">
      <c r="A35" s="18">
        <v>59</v>
      </c>
      <c r="B35" s="168">
        <f>C35-50</f>
        <v>350</v>
      </c>
      <c r="C35" s="168">
        <f>D35-50</f>
        <v>400</v>
      </c>
      <c r="D35" s="168">
        <f>E35-50</f>
        <v>450</v>
      </c>
      <c r="E35" s="168">
        <v>500</v>
      </c>
      <c r="F35" s="168">
        <v>535</v>
      </c>
      <c r="G35" s="164">
        <v>580</v>
      </c>
      <c r="H35" s="164">
        <v>600</v>
      </c>
      <c r="I35" s="140"/>
      <c r="J35" s="146">
        <v>47</v>
      </c>
      <c r="K35" s="171">
        <f>L35-20</f>
        <v>200</v>
      </c>
      <c r="L35" s="171">
        <f>M35-30</f>
        <v>220</v>
      </c>
      <c r="M35" s="171">
        <f>N35-50</f>
        <v>250</v>
      </c>
      <c r="N35" s="171">
        <v>300</v>
      </c>
      <c r="O35" s="171">
        <v>325</v>
      </c>
      <c r="P35" s="164">
        <v>390</v>
      </c>
      <c r="Q35" s="164">
        <v>400</v>
      </c>
    </row>
    <row r="36" spans="1:17" ht="14.1" customHeight="1" x14ac:dyDescent="0.3">
      <c r="A36" s="8">
        <v>66</v>
      </c>
      <c r="B36" s="169">
        <f t="shared" ref="B36:B42" si="0">C36-50</f>
        <v>430</v>
      </c>
      <c r="C36" s="169">
        <f t="shared" ref="C36:C42" si="1">D36-50</f>
        <v>480</v>
      </c>
      <c r="D36" s="169">
        <f t="shared" ref="D36:D38" si="2">E36-50</f>
        <v>530</v>
      </c>
      <c r="E36" s="169">
        <v>580</v>
      </c>
      <c r="F36" s="169">
        <v>600</v>
      </c>
      <c r="G36" s="164">
        <v>650</v>
      </c>
      <c r="H36" s="164">
        <v>670</v>
      </c>
      <c r="I36" s="140"/>
      <c r="J36" s="130">
        <v>52</v>
      </c>
      <c r="K36" s="169">
        <f>L36-20</f>
        <v>250</v>
      </c>
      <c r="L36" s="169">
        <f>M36-30</f>
        <v>270</v>
      </c>
      <c r="M36" s="169">
        <f t="shared" ref="M36:M42" si="3">N36-50</f>
        <v>300</v>
      </c>
      <c r="N36" s="169">
        <v>350</v>
      </c>
      <c r="O36" s="169">
        <v>380</v>
      </c>
      <c r="P36" s="164">
        <v>425</v>
      </c>
      <c r="Q36" s="164">
        <v>435</v>
      </c>
    </row>
    <row r="37" spans="1:17" ht="14.1" customHeight="1" x14ac:dyDescent="0.3">
      <c r="A37" s="8">
        <v>74</v>
      </c>
      <c r="B37" s="169">
        <f t="shared" si="0"/>
        <v>510</v>
      </c>
      <c r="C37" s="169">
        <f t="shared" si="1"/>
        <v>560</v>
      </c>
      <c r="D37" s="169">
        <f t="shared" si="2"/>
        <v>610</v>
      </c>
      <c r="E37" s="169">
        <v>660</v>
      </c>
      <c r="F37" s="169">
        <v>680</v>
      </c>
      <c r="G37" s="164">
        <v>750</v>
      </c>
      <c r="H37" s="164">
        <v>760</v>
      </c>
      <c r="I37" s="140"/>
      <c r="J37" s="130">
        <v>57</v>
      </c>
      <c r="K37" s="169">
        <f>L37-30</f>
        <v>265</v>
      </c>
      <c r="L37" s="169">
        <f t="shared" ref="L37:L42" si="4">M37-40</f>
        <v>295</v>
      </c>
      <c r="M37" s="169">
        <f t="shared" si="3"/>
        <v>335</v>
      </c>
      <c r="N37" s="169">
        <v>385</v>
      </c>
      <c r="O37" s="169">
        <v>410</v>
      </c>
      <c r="P37" s="164">
        <v>475</v>
      </c>
      <c r="Q37" s="164">
        <v>485</v>
      </c>
    </row>
    <row r="38" spans="1:17" ht="14.1" customHeight="1" x14ac:dyDescent="0.25">
      <c r="A38" s="8">
        <v>83</v>
      </c>
      <c r="B38" s="169">
        <f t="shared" si="0"/>
        <v>570</v>
      </c>
      <c r="C38" s="169">
        <f t="shared" si="1"/>
        <v>620</v>
      </c>
      <c r="D38" s="169">
        <f t="shared" si="2"/>
        <v>670</v>
      </c>
      <c r="E38" s="169">
        <v>720</v>
      </c>
      <c r="F38" s="169">
        <v>740</v>
      </c>
      <c r="G38" s="164">
        <v>790</v>
      </c>
      <c r="H38" s="164">
        <v>810</v>
      </c>
      <c r="I38" s="141"/>
      <c r="J38" s="130">
        <v>63</v>
      </c>
      <c r="K38" s="169">
        <f t="shared" ref="K38:K42" si="5">L38-30</f>
        <v>280</v>
      </c>
      <c r="L38" s="169">
        <f t="shared" si="4"/>
        <v>310</v>
      </c>
      <c r="M38" s="169">
        <f t="shared" si="3"/>
        <v>350</v>
      </c>
      <c r="N38" s="169">
        <v>400</v>
      </c>
      <c r="O38" s="169">
        <v>440</v>
      </c>
      <c r="P38" s="164">
        <v>500</v>
      </c>
      <c r="Q38" s="164">
        <v>510</v>
      </c>
    </row>
    <row r="39" spans="1:17" ht="14.1" customHeight="1" x14ac:dyDescent="0.3">
      <c r="A39" s="8">
        <v>93</v>
      </c>
      <c r="B39" s="169">
        <f t="shared" si="0"/>
        <v>595</v>
      </c>
      <c r="C39" s="169">
        <f t="shared" si="1"/>
        <v>645</v>
      </c>
      <c r="D39" s="169">
        <f>E39-50</f>
        <v>695</v>
      </c>
      <c r="E39" s="169">
        <v>745</v>
      </c>
      <c r="F39" s="169">
        <v>770</v>
      </c>
      <c r="G39" s="164">
        <v>840</v>
      </c>
      <c r="H39" s="164">
        <v>860</v>
      </c>
      <c r="I39" s="140"/>
      <c r="J39" s="130">
        <v>69</v>
      </c>
      <c r="K39" s="169">
        <f t="shared" si="5"/>
        <v>300</v>
      </c>
      <c r="L39" s="169">
        <f t="shared" si="4"/>
        <v>330</v>
      </c>
      <c r="M39" s="169">
        <f t="shared" si="3"/>
        <v>370</v>
      </c>
      <c r="N39" s="169">
        <v>420</v>
      </c>
      <c r="O39" s="169">
        <v>460</v>
      </c>
      <c r="P39" s="164">
        <v>535</v>
      </c>
      <c r="Q39" s="164">
        <v>550</v>
      </c>
    </row>
    <row r="40" spans="1:17" ht="14.1" customHeight="1" x14ac:dyDescent="0.3">
      <c r="A40" s="8">
        <v>105</v>
      </c>
      <c r="B40" s="169">
        <f t="shared" si="0"/>
        <v>620</v>
      </c>
      <c r="C40" s="169">
        <f>D40-50</f>
        <v>670</v>
      </c>
      <c r="D40" s="169">
        <f>E40-40</f>
        <v>720</v>
      </c>
      <c r="E40" s="169">
        <v>760</v>
      </c>
      <c r="F40" s="169">
        <v>800</v>
      </c>
      <c r="G40" s="164">
        <v>900</v>
      </c>
      <c r="H40" s="164">
        <v>910</v>
      </c>
      <c r="I40" s="140"/>
      <c r="J40" s="130">
        <v>76</v>
      </c>
      <c r="K40" s="169">
        <f t="shared" si="5"/>
        <v>305</v>
      </c>
      <c r="L40" s="169">
        <f t="shared" si="4"/>
        <v>335</v>
      </c>
      <c r="M40" s="169">
        <f t="shared" si="3"/>
        <v>375</v>
      </c>
      <c r="N40" s="169">
        <v>425</v>
      </c>
      <c r="O40" s="169">
        <v>470</v>
      </c>
      <c r="P40" s="164">
        <v>550</v>
      </c>
      <c r="Q40" s="164">
        <v>565</v>
      </c>
    </row>
    <row r="41" spans="1:17" ht="14.1" customHeight="1" x14ac:dyDescent="0.3">
      <c r="A41" s="8">
        <v>120</v>
      </c>
      <c r="B41" s="169">
        <f t="shared" si="0"/>
        <v>610</v>
      </c>
      <c r="C41" s="169">
        <f t="shared" si="1"/>
        <v>660</v>
      </c>
      <c r="D41" s="169">
        <f>E41-60</f>
        <v>710</v>
      </c>
      <c r="E41" s="169">
        <v>770</v>
      </c>
      <c r="F41" s="169">
        <v>810</v>
      </c>
      <c r="G41" s="164">
        <v>915</v>
      </c>
      <c r="H41" s="164">
        <v>930</v>
      </c>
      <c r="I41" s="140"/>
      <c r="J41" s="130">
        <v>84</v>
      </c>
      <c r="K41" s="169">
        <f t="shared" si="5"/>
        <v>315</v>
      </c>
      <c r="L41" s="169">
        <f t="shared" si="4"/>
        <v>345</v>
      </c>
      <c r="M41" s="169">
        <f t="shared" si="3"/>
        <v>385</v>
      </c>
      <c r="N41" s="169">
        <v>435</v>
      </c>
      <c r="O41" s="169">
        <v>480</v>
      </c>
      <c r="P41" s="164">
        <v>555</v>
      </c>
      <c r="Q41" s="164">
        <v>570</v>
      </c>
    </row>
    <row r="42" spans="1:17" ht="14.1" customHeight="1" thickBot="1" x14ac:dyDescent="0.35">
      <c r="A42" s="11" t="s">
        <v>2</v>
      </c>
      <c r="B42" s="170">
        <f t="shared" si="0"/>
        <v>640</v>
      </c>
      <c r="C42" s="170">
        <f t="shared" si="1"/>
        <v>690</v>
      </c>
      <c r="D42" s="170">
        <f>E42-60</f>
        <v>740</v>
      </c>
      <c r="E42" s="170">
        <v>800</v>
      </c>
      <c r="F42" s="170">
        <v>820</v>
      </c>
      <c r="G42" s="164">
        <v>920</v>
      </c>
      <c r="H42" s="164">
        <v>950</v>
      </c>
      <c r="I42" s="140"/>
      <c r="J42" s="132" t="s">
        <v>19</v>
      </c>
      <c r="K42" s="169">
        <f t="shared" si="5"/>
        <v>320</v>
      </c>
      <c r="L42" s="169">
        <f t="shared" si="4"/>
        <v>350</v>
      </c>
      <c r="M42" s="169">
        <f t="shared" si="3"/>
        <v>390</v>
      </c>
      <c r="N42" s="169">
        <v>440</v>
      </c>
      <c r="O42" s="169">
        <v>500</v>
      </c>
      <c r="P42" s="164">
        <v>620</v>
      </c>
      <c r="Q42" s="164">
        <v>650</v>
      </c>
    </row>
    <row r="43" spans="1:17" ht="13.8" thickBo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 ht="18" thickBot="1" x14ac:dyDescent="0.35">
      <c r="A44" s="191" t="s">
        <v>3</v>
      </c>
      <c r="B44" s="200"/>
      <c r="C44" s="200"/>
      <c r="D44" s="200"/>
      <c r="E44" s="200"/>
      <c r="F44" s="201"/>
      <c r="G44" s="139"/>
      <c r="H44" s="139"/>
      <c r="I44" s="17"/>
      <c r="J44" s="191" t="s">
        <v>4</v>
      </c>
      <c r="K44" s="192"/>
      <c r="L44" s="192"/>
      <c r="M44" s="192"/>
      <c r="N44" s="192"/>
      <c r="O44" s="193"/>
    </row>
    <row r="45" spans="1:17" ht="14.4" thickBot="1" x14ac:dyDescent="0.3">
      <c r="A45" s="147" t="s">
        <v>0</v>
      </c>
      <c r="B45" s="133" t="s">
        <v>20</v>
      </c>
      <c r="C45" s="134" t="s">
        <v>17</v>
      </c>
      <c r="D45" s="134" t="s">
        <v>18</v>
      </c>
      <c r="E45" s="134" t="s">
        <v>31</v>
      </c>
      <c r="F45" s="136" t="s">
        <v>32</v>
      </c>
      <c r="G45" s="139"/>
      <c r="H45" s="139"/>
      <c r="I45" s="17"/>
      <c r="J45" s="144" t="s">
        <v>0</v>
      </c>
      <c r="K45" s="133" t="s">
        <v>20</v>
      </c>
      <c r="L45" s="134" t="s">
        <v>17</v>
      </c>
      <c r="M45" s="134" t="s">
        <v>18</v>
      </c>
      <c r="N45" s="134" t="s">
        <v>31</v>
      </c>
      <c r="O45" s="136" t="s">
        <v>32</v>
      </c>
    </row>
    <row r="46" spans="1:17" ht="14.1" customHeight="1" x14ac:dyDescent="0.25">
      <c r="A46" s="129">
        <v>59</v>
      </c>
      <c r="B46" s="30">
        <v>157.5</v>
      </c>
      <c r="C46" s="31">
        <v>220</v>
      </c>
      <c r="D46" s="31">
        <v>267.5</v>
      </c>
      <c r="E46" s="31">
        <v>290</v>
      </c>
      <c r="F46" s="159">
        <v>370</v>
      </c>
      <c r="G46" s="139"/>
      <c r="H46" s="139"/>
      <c r="I46" s="17"/>
      <c r="J46" s="18">
        <v>47</v>
      </c>
      <c r="K46" s="30">
        <v>102.5</v>
      </c>
      <c r="L46" s="31">
        <v>145</v>
      </c>
      <c r="M46" s="31">
        <v>177.5</v>
      </c>
      <c r="N46" s="31">
        <v>190</v>
      </c>
      <c r="O46" s="159">
        <v>240</v>
      </c>
    </row>
    <row r="47" spans="1:17" ht="14.1" customHeight="1" x14ac:dyDescent="0.25">
      <c r="A47" s="130">
        <v>66</v>
      </c>
      <c r="B47" s="32">
        <v>185</v>
      </c>
      <c r="C47" s="9">
        <v>260</v>
      </c>
      <c r="D47" s="9">
        <v>315</v>
      </c>
      <c r="E47" s="9">
        <v>347.5</v>
      </c>
      <c r="F47" s="157">
        <v>400</v>
      </c>
      <c r="G47" s="139"/>
      <c r="H47" s="139"/>
      <c r="I47" s="17"/>
      <c r="J47" s="8">
        <v>52</v>
      </c>
      <c r="K47" s="32">
        <v>112.5</v>
      </c>
      <c r="L47" s="9">
        <v>157.5</v>
      </c>
      <c r="M47" s="9">
        <v>192.5</v>
      </c>
      <c r="N47" s="9">
        <v>210</v>
      </c>
      <c r="O47" s="157">
        <v>260</v>
      </c>
    </row>
    <row r="48" spans="1:17" ht="14.1" customHeight="1" x14ac:dyDescent="0.25">
      <c r="A48" s="130">
        <v>74</v>
      </c>
      <c r="B48" s="32">
        <v>212.5</v>
      </c>
      <c r="C48" s="9">
        <v>300</v>
      </c>
      <c r="D48" s="9">
        <v>362.5</v>
      </c>
      <c r="E48" s="9">
        <v>395</v>
      </c>
      <c r="F48" s="157">
        <v>465</v>
      </c>
      <c r="G48" s="139"/>
      <c r="H48" s="139"/>
      <c r="I48" s="17"/>
      <c r="J48" s="8">
        <v>57</v>
      </c>
      <c r="K48" s="32">
        <v>120</v>
      </c>
      <c r="L48" s="9">
        <v>167.5</v>
      </c>
      <c r="M48" s="9">
        <v>205</v>
      </c>
      <c r="N48" s="9">
        <v>220</v>
      </c>
      <c r="O48" s="157">
        <v>270</v>
      </c>
    </row>
    <row r="49" spans="1:15" ht="14.1" customHeight="1" x14ac:dyDescent="0.25">
      <c r="A49" s="130">
        <v>83</v>
      </c>
      <c r="B49" s="32">
        <v>240</v>
      </c>
      <c r="C49" s="9">
        <v>335</v>
      </c>
      <c r="D49" s="9">
        <v>407.5</v>
      </c>
      <c r="E49" s="9">
        <v>452.5</v>
      </c>
      <c r="F49" s="157">
        <v>540</v>
      </c>
      <c r="G49" s="139"/>
      <c r="H49" s="139"/>
      <c r="I49" s="17"/>
      <c r="J49" s="8">
        <v>63</v>
      </c>
      <c r="K49" s="32">
        <v>125</v>
      </c>
      <c r="L49" s="9">
        <v>172.5</v>
      </c>
      <c r="M49" s="9">
        <v>210</v>
      </c>
      <c r="N49" s="9">
        <v>225</v>
      </c>
      <c r="O49" s="157">
        <v>280</v>
      </c>
    </row>
    <row r="50" spans="1:15" ht="14.1" customHeight="1" x14ac:dyDescent="0.25">
      <c r="A50" s="130">
        <v>93</v>
      </c>
      <c r="B50" s="32">
        <v>265</v>
      </c>
      <c r="C50" s="9">
        <v>370</v>
      </c>
      <c r="D50" s="9">
        <v>450</v>
      </c>
      <c r="E50" s="9">
        <v>492.5</v>
      </c>
      <c r="F50" s="157">
        <v>580</v>
      </c>
      <c r="G50" s="139"/>
      <c r="H50" s="139"/>
      <c r="I50" s="17"/>
      <c r="J50" s="8">
        <v>69</v>
      </c>
      <c r="K50" s="32">
        <v>127.5</v>
      </c>
      <c r="L50" s="9">
        <v>180</v>
      </c>
      <c r="M50" s="9">
        <v>217.5</v>
      </c>
      <c r="N50" s="9">
        <v>240</v>
      </c>
      <c r="O50" s="157">
        <v>300</v>
      </c>
    </row>
    <row r="51" spans="1:15" ht="14.1" customHeight="1" x14ac:dyDescent="0.25">
      <c r="A51" s="130">
        <v>105</v>
      </c>
      <c r="B51" s="32">
        <v>280</v>
      </c>
      <c r="C51" s="9">
        <v>392.5</v>
      </c>
      <c r="D51" s="9">
        <v>475</v>
      </c>
      <c r="E51" s="9">
        <v>517.5</v>
      </c>
      <c r="F51" s="157">
        <v>600</v>
      </c>
      <c r="G51" s="139"/>
      <c r="H51" s="139"/>
      <c r="I51" s="17"/>
      <c r="J51" s="8">
        <v>76</v>
      </c>
      <c r="K51" s="32">
        <v>135</v>
      </c>
      <c r="L51" s="9">
        <v>190</v>
      </c>
      <c r="M51" s="9">
        <v>230</v>
      </c>
      <c r="N51" s="9">
        <v>250</v>
      </c>
      <c r="O51" s="157">
        <v>310</v>
      </c>
    </row>
    <row r="52" spans="1:15" ht="14.1" customHeight="1" x14ac:dyDescent="0.25">
      <c r="A52" s="130">
        <v>120</v>
      </c>
      <c r="B52" s="32">
        <v>302.5</v>
      </c>
      <c r="C52" s="9">
        <v>422.5</v>
      </c>
      <c r="D52" s="9">
        <v>515</v>
      </c>
      <c r="E52" s="9">
        <v>557.5</v>
      </c>
      <c r="F52" s="157">
        <v>630</v>
      </c>
      <c r="G52" s="139"/>
      <c r="H52" s="139"/>
      <c r="I52" s="17"/>
      <c r="J52" s="8">
        <v>84</v>
      </c>
      <c r="K52" s="32">
        <v>142.5</v>
      </c>
      <c r="L52" s="9">
        <v>200</v>
      </c>
      <c r="M52" s="9">
        <v>242.5</v>
      </c>
      <c r="N52" s="9">
        <v>260</v>
      </c>
      <c r="O52" s="157">
        <v>330</v>
      </c>
    </row>
    <row r="53" spans="1:15" ht="14.1" customHeight="1" thickBot="1" x14ac:dyDescent="0.3">
      <c r="A53" s="131" t="s">
        <v>2</v>
      </c>
      <c r="B53" s="33">
        <v>305</v>
      </c>
      <c r="C53" s="12">
        <v>427.5</v>
      </c>
      <c r="D53" s="12">
        <v>517.5</v>
      </c>
      <c r="E53" s="12">
        <v>560</v>
      </c>
      <c r="F53" s="158">
        <v>650</v>
      </c>
      <c r="G53" s="139"/>
      <c r="H53" s="139"/>
      <c r="I53" s="17"/>
      <c r="J53" s="11" t="s">
        <v>1</v>
      </c>
      <c r="K53" s="33">
        <v>150</v>
      </c>
      <c r="L53" s="12">
        <v>210</v>
      </c>
      <c r="M53" s="12">
        <v>255</v>
      </c>
      <c r="N53" s="12">
        <v>270</v>
      </c>
      <c r="O53" s="158">
        <v>340</v>
      </c>
    </row>
    <row r="54" spans="1:15" ht="14.4" thickBot="1" x14ac:dyDescent="0.3">
      <c r="A54" s="2"/>
      <c r="B54" s="2"/>
      <c r="C54" s="2"/>
      <c r="D54" s="2"/>
      <c r="E54" s="2"/>
      <c r="F54" s="2"/>
      <c r="G54" s="139"/>
      <c r="H54" s="139"/>
      <c r="I54" s="17"/>
      <c r="J54" s="2"/>
      <c r="K54" s="2"/>
      <c r="L54" s="2"/>
      <c r="M54" s="2"/>
      <c r="N54" s="17"/>
    </row>
    <row r="55" spans="1:15" ht="18" thickBot="1" x14ac:dyDescent="0.35">
      <c r="A55" s="191" t="s">
        <v>5</v>
      </c>
      <c r="B55" s="192"/>
      <c r="C55" s="192"/>
      <c r="D55" s="192"/>
      <c r="E55" s="192"/>
      <c r="F55" s="193"/>
      <c r="G55" s="139"/>
      <c r="H55" s="139"/>
      <c r="I55" s="17"/>
      <c r="J55" s="191" t="s">
        <v>6</v>
      </c>
      <c r="K55" s="192"/>
      <c r="L55" s="192"/>
      <c r="M55" s="192"/>
      <c r="N55" s="192"/>
      <c r="O55" s="193"/>
    </row>
    <row r="56" spans="1:15" ht="14.4" thickBot="1" x14ac:dyDescent="0.3">
      <c r="A56" s="18" t="s">
        <v>0</v>
      </c>
      <c r="B56" s="36" t="s">
        <v>20</v>
      </c>
      <c r="C56" s="4" t="s">
        <v>17</v>
      </c>
      <c r="D56" s="4" t="s">
        <v>18</v>
      </c>
      <c r="E56" s="4" t="s">
        <v>31</v>
      </c>
      <c r="F56" s="5" t="s">
        <v>32</v>
      </c>
      <c r="G56" s="139"/>
      <c r="H56" s="139"/>
      <c r="I56" s="17"/>
      <c r="J56" s="160" t="s">
        <v>0</v>
      </c>
      <c r="K56" s="161" t="s">
        <v>20</v>
      </c>
      <c r="L56" s="27" t="s">
        <v>17</v>
      </c>
      <c r="M56" s="27" t="s">
        <v>18</v>
      </c>
      <c r="N56" s="27" t="s">
        <v>31</v>
      </c>
      <c r="O56" s="29" t="s">
        <v>32</v>
      </c>
    </row>
    <row r="57" spans="1:15" ht="14.1" customHeight="1" x14ac:dyDescent="0.25">
      <c r="A57" s="8">
        <v>59</v>
      </c>
      <c r="B57" s="32">
        <v>142.5</v>
      </c>
      <c r="C57" s="9">
        <v>197.5</v>
      </c>
      <c r="D57" s="9">
        <v>240</v>
      </c>
      <c r="E57" s="9">
        <v>270</v>
      </c>
      <c r="F57" s="157">
        <v>340</v>
      </c>
      <c r="G57" s="139"/>
      <c r="H57" s="139"/>
      <c r="I57" s="17"/>
      <c r="J57" s="18">
        <v>47</v>
      </c>
      <c r="K57" s="30">
        <v>92.5</v>
      </c>
      <c r="L57" s="31">
        <v>132.5</v>
      </c>
      <c r="M57" s="31">
        <v>160</v>
      </c>
      <c r="N57" s="31">
        <v>170</v>
      </c>
      <c r="O57" s="159">
        <v>200</v>
      </c>
    </row>
    <row r="58" spans="1:15" ht="14.1" customHeight="1" x14ac:dyDescent="0.25">
      <c r="A58" s="8">
        <v>66</v>
      </c>
      <c r="B58" s="32">
        <v>167.5</v>
      </c>
      <c r="C58" s="9">
        <v>235</v>
      </c>
      <c r="D58" s="9">
        <v>285</v>
      </c>
      <c r="E58" s="9">
        <v>312.5</v>
      </c>
      <c r="F58" s="157">
        <v>380</v>
      </c>
      <c r="G58" s="139"/>
      <c r="H58" s="139"/>
      <c r="I58" s="17"/>
      <c r="J58" s="8">
        <v>52</v>
      </c>
      <c r="K58" s="32">
        <v>102.5</v>
      </c>
      <c r="L58" s="9">
        <v>142.5</v>
      </c>
      <c r="M58" s="9">
        <v>172.5</v>
      </c>
      <c r="N58" s="9">
        <v>185</v>
      </c>
      <c r="O58" s="157">
        <v>220</v>
      </c>
    </row>
    <row r="59" spans="1:15" ht="14.1" customHeight="1" x14ac:dyDescent="0.25">
      <c r="A59" s="8">
        <v>74</v>
      </c>
      <c r="B59" s="32">
        <v>192.5</v>
      </c>
      <c r="C59" s="9">
        <v>270</v>
      </c>
      <c r="D59" s="9">
        <v>327.5</v>
      </c>
      <c r="E59" s="9">
        <v>362.5</v>
      </c>
      <c r="F59" s="157">
        <v>435</v>
      </c>
      <c r="G59" s="139"/>
      <c r="H59" s="139"/>
      <c r="I59" s="17"/>
      <c r="J59" s="8">
        <v>57</v>
      </c>
      <c r="K59" s="32">
        <v>107.5</v>
      </c>
      <c r="L59" s="9">
        <v>152.5</v>
      </c>
      <c r="M59" s="9">
        <v>185</v>
      </c>
      <c r="N59" s="9">
        <v>200</v>
      </c>
      <c r="O59" s="157">
        <v>235</v>
      </c>
    </row>
    <row r="60" spans="1:15" ht="14.1" customHeight="1" x14ac:dyDescent="0.25">
      <c r="A60" s="8">
        <v>83</v>
      </c>
      <c r="B60" s="32">
        <v>217.5</v>
      </c>
      <c r="C60" s="9">
        <v>302.5</v>
      </c>
      <c r="D60" s="9">
        <v>367.5</v>
      </c>
      <c r="E60" s="9">
        <v>400</v>
      </c>
      <c r="F60" s="157">
        <v>480</v>
      </c>
      <c r="G60" s="139"/>
      <c r="H60" s="139"/>
      <c r="I60" s="17"/>
      <c r="J60" s="8">
        <v>63</v>
      </c>
      <c r="K60" s="32">
        <v>112.5</v>
      </c>
      <c r="L60" s="9">
        <v>157.5</v>
      </c>
      <c r="M60" s="9">
        <v>190</v>
      </c>
      <c r="N60" s="9">
        <v>205</v>
      </c>
      <c r="O60" s="157">
        <v>250</v>
      </c>
    </row>
    <row r="61" spans="1:15" ht="14.1" customHeight="1" x14ac:dyDescent="0.25">
      <c r="A61" s="8">
        <v>93</v>
      </c>
      <c r="B61" s="32">
        <v>240</v>
      </c>
      <c r="C61" s="9">
        <v>335</v>
      </c>
      <c r="D61" s="9">
        <v>405</v>
      </c>
      <c r="E61" s="9">
        <v>440</v>
      </c>
      <c r="F61" s="157">
        <v>510</v>
      </c>
      <c r="G61" s="139"/>
      <c r="H61" s="139"/>
      <c r="I61" s="17"/>
      <c r="J61" s="8">
        <v>69</v>
      </c>
      <c r="K61" s="32">
        <v>117.5</v>
      </c>
      <c r="L61" s="9">
        <v>165</v>
      </c>
      <c r="M61" s="9">
        <v>200</v>
      </c>
      <c r="N61" s="9">
        <v>215</v>
      </c>
      <c r="O61" s="157">
        <v>265</v>
      </c>
    </row>
    <row r="62" spans="1:15" ht="14.1" customHeight="1" x14ac:dyDescent="0.25">
      <c r="A62" s="8">
        <v>105</v>
      </c>
      <c r="B62" s="32">
        <v>252.5</v>
      </c>
      <c r="C62" s="9">
        <v>352.5</v>
      </c>
      <c r="D62" s="9">
        <v>430</v>
      </c>
      <c r="E62" s="9">
        <v>465</v>
      </c>
      <c r="F62" s="157">
        <v>530</v>
      </c>
      <c r="G62" s="139"/>
      <c r="H62" s="139"/>
      <c r="I62" s="17"/>
      <c r="J62" s="8">
        <v>76</v>
      </c>
      <c r="K62" s="32">
        <v>122.5</v>
      </c>
      <c r="L62" s="9">
        <v>170</v>
      </c>
      <c r="M62" s="9">
        <v>207.5</v>
      </c>
      <c r="N62" s="9">
        <v>225</v>
      </c>
      <c r="O62" s="157">
        <v>280</v>
      </c>
    </row>
    <row r="63" spans="1:15" ht="14.1" customHeight="1" x14ac:dyDescent="0.25">
      <c r="A63" s="8">
        <v>120</v>
      </c>
      <c r="B63" s="32">
        <v>272.5</v>
      </c>
      <c r="C63" s="9">
        <v>380</v>
      </c>
      <c r="D63" s="9">
        <v>462.5</v>
      </c>
      <c r="E63" s="9">
        <v>500</v>
      </c>
      <c r="F63" s="157">
        <v>560</v>
      </c>
      <c r="G63" s="139"/>
      <c r="H63" s="139"/>
      <c r="I63" s="17"/>
      <c r="J63" s="8">
        <v>84</v>
      </c>
      <c r="K63" s="32">
        <v>130</v>
      </c>
      <c r="L63" s="9">
        <v>182.5</v>
      </c>
      <c r="M63" s="9">
        <v>220</v>
      </c>
      <c r="N63" s="9">
        <v>240</v>
      </c>
      <c r="O63" s="157">
        <v>295</v>
      </c>
    </row>
    <row r="64" spans="1:15" ht="14.1" customHeight="1" thickBot="1" x14ac:dyDescent="0.3">
      <c r="A64" s="11" t="s">
        <v>2</v>
      </c>
      <c r="B64" s="33">
        <v>292.5</v>
      </c>
      <c r="C64" s="12">
        <v>407.5</v>
      </c>
      <c r="D64" s="12">
        <v>495</v>
      </c>
      <c r="E64" s="12">
        <v>527.5</v>
      </c>
      <c r="F64" s="158">
        <v>600</v>
      </c>
      <c r="G64" s="139"/>
      <c r="H64" s="139"/>
      <c r="I64" s="17"/>
      <c r="J64" s="11" t="s">
        <v>1</v>
      </c>
      <c r="K64" s="33">
        <v>140</v>
      </c>
      <c r="L64" s="12">
        <v>195</v>
      </c>
      <c r="M64" s="12">
        <v>235</v>
      </c>
      <c r="N64" s="12">
        <v>255</v>
      </c>
      <c r="O64" s="158">
        <v>305</v>
      </c>
    </row>
    <row r="65" spans="1:15" ht="14.4" thickBot="1" x14ac:dyDescent="0.3">
      <c r="A65" s="2"/>
      <c r="B65" s="2"/>
      <c r="C65" s="2"/>
      <c r="D65" s="2"/>
      <c r="E65" s="2"/>
      <c r="F65" s="2"/>
      <c r="G65" s="139"/>
      <c r="H65" s="139"/>
      <c r="I65" s="17"/>
      <c r="J65" s="2"/>
      <c r="K65" s="2"/>
      <c r="L65" s="2"/>
      <c r="M65" s="2"/>
      <c r="N65" s="17"/>
    </row>
    <row r="66" spans="1:15" ht="18" thickBot="1" x14ac:dyDescent="0.35">
      <c r="A66" s="191" t="s">
        <v>7</v>
      </c>
      <c r="B66" s="192"/>
      <c r="C66" s="192"/>
      <c r="D66" s="192"/>
      <c r="E66" s="192"/>
      <c r="F66" s="193"/>
      <c r="G66" s="139"/>
      <c r="H66" s="139"/>
      <c r="I66" s="17"/>
      <c r="J66" s="191" t="s">
        <v>8</v>
      </c>
      <c r="K66" s="192"/>
      <c r="L66" s="192"/>
      <c r="M66" s="192"/>
      <c r="N66" s="192"/>
      <c r="O66" s="193"/>
    </row>
    <row r="67" spans="1:15" ht="14.4" thickBot="1" x14ac:dyDescent="0.3">
      <c r="A67" s="18" t="s">
        <v>0</v>
      </c>
      <c r="B67" s="36" t="s">
        <v>20</v>
      </c>
      <c r="C67" s="4" t="s">
        <v>17</v>
      </c>
      <c r="D67" s="4" t="s">
        <v>18</v>
      </c>
      <c r="E67" s="4" t="s">
        <v>31</v>
      </c>
      <c r="F67" s="5" t="s">
        <v>32</v>
      </c>
      <c r="G67" s="139"/>
      <c r="H67" s="139"/>
      <c r="I67" s="17"/>
      <c r="J67" s="160" t="s">
        <v>0</v>
      </c>
      <c r="K67" s="161" t="s">
        <v>20</v>
      </c>
      <c r="L67" s="27" t="s">
        <v>17</v>
      </c>
      <c r="M67" s="27" t="s">
        <v>18</v>
      </c>
      <c r="N67" s="27" t="s">
        <v>31</v>
      </c>
      <c r="O67" s="29" t="s">
        <v>32</v>
      </c>
    </row>
    <row r="68" spans="1:15" ht="14.1" customHeight="1" x14ac:dyDescent="0.25">
      <c r="A68" s="8">
        <v>59</v>
      </c>
      <c r="B68" s="32">
        <v>127.5</v>
      </c>
      <c r="C68" s="9">
        <v>177.5</v>
      </c>
      <c r="D68" s="9">
        <v>215</v>
      </c>
      <c r="E68" s="9">
        <v>237.5</v>
      </c>
      <c r="F68" s="157">
        <v>280</v>
      </c>
      <c r="G68" s="139"/>
      <c r="H68" s="139"/>
      <c r="I68" s="17"/>
      <c r="J68" s="18">
        <v>47</v>
      </c>
      <c r="K68" s="30">
        <v>82.5</v>
      </c>
      <c r="L68" s="31">
        <v>115</v>
      </c>
      <c r="M68" s="31">
        <v>140</v>
      </c>
      <c r="N68" s="31">
        <v>152.5</v>
      </c>
      <c r="O68" s="159">
        <v>180</v>
      </c>
    </row>
    <row r="69" spans="1:15" ht="14.1" customHeight="1" x14ac:dyDescent="0.25">
      <c r="A69" s="8">
        <v>66</v>
      </c>
      <c r="B69" s="32">
        <v>150</v>
      </c>
      <c r="C69" s="9">
        <v>207.5</v>
      </c>
      <c r="D69" s="9">
        <v>252.5</v>
      </c>
      <c r="E69" s="9">
        <v>275</v>
      </c>
      <c r="F69" s="157">
        <v>320</v>
      </c>
      <c r="G69" s="139"/>
      <c r="H69" s="139"/>
      <c r="I69" s="17"/>
      <c r="J69" s="8">
        <v>52</v>
      </c>
      <c r="K69" s="32">
        <v>90</v>
      </c>
      <c r="L69" s="9">
        <v>125</v>
      </c>
      <c r="M69" s="9">
        <v>152.5</v>
      </c>
      <c r="N69" s="9">
        <v>165</v>
      </c>
      <c r="O69" s="157">
        <v>190</v>
      </c>
    </row>
    <row r="70" spans="1:15" ht="14.1" customHeight="1" x14ac:dyDescent="0.25">
      <c r="A70" s="8">
        <v>74</v>
      </c>
      <c r="B70" s="32">
        <v>170</v>
      </c>
      <c r="C70" s="9">
        <v>240</v>
      </c>
      <c r="D70" s="9">
        <v>290</v>
      </c>
      <c r="E70" s="9">
        <v>320</v>
      </c>
      <c r="F70" s="157">
        <v>340</v>
      </c>
      <c r="G70" s="139"/>
      <c r="H70" s="139"/>
      <c r="I70" s="17"/>
      <c r="J70" s="8">
        <v>57</v>
      </c>
      <c r="K70" s="32">
        <v>95</v>
      </c>
      <c r="L70" s="9">
        <v>132.5</v>
      </c>
      <c r="M70" s="9">
        <v>162.5</v>
      </c>
      <c r="N70" s="9">
        <v>177.5</v>
      </c>
      <c r="O70" s="157">
        <v>200</v>
      </c>
    </row>
    <row r="71" spans="1:15" ht="14.1" customHeight="1" x14ac:dyDescent="0.25">
      <c r="A71" s="8">
        <v>83</v>
      </c>
      <c r="B71" s="32">
        <v>192.5</v>
      </c>
      <c r="C71" s="9">
        <v>270</v>
      </c>
      <c r="D71" s="9">
        <v>327.5</v>
      </c>
      <c r="E71" s="9">
        <v>350</v>
      </c>
      <c r="F71" s="157">
        <v>370</v>
      </c>
      <c r="G71" s="139"/>
      <c r="H71" s="139"/>
      <c r="I71" s="17"/>
      <c r="J71" s="8">
        <v>63</v>
      </c>
      <c r="K71" s="32">
        <v>100</v>
      </c>
      <c r="L71" s="9">
        <v>140</v>
      </c>
      <c r="M71" s="9">
        <v>170</v>
      </c>
      <c r="N71" s="9">
        <v>182.5</v>
      </c>
      <c r="O71" s="157">
        <v>210</v>
      </c>
    </row>
    <row r="72" spans="1:15" ht="14.1" customHeight="1" x14ac:dyDescent="0.25">
      <c r="A72" s="8">
        <v>93</v>
      </c>
      <c r="B72" s="32">
        <v>212.5</v>
      </c>
      <c r="C72" s="9">
        <v>297.5</v>
      </c>
      <c r="D72" s="9">
        <v>362.5</v>
      </c>
      <c r="E72" s="9">
        <v>385</v>
      </c>
      <c r="F72" s="157">
        <v>420</v>
      </c>
      <c r="G72" s="139"/>
      <c r="H72" s="139"/>
      <c r="I72" s="17"/>
      <c r="J72" s="8">
        <v>69</v>
      </c>
      <c r="K72" s="32">
        <v>105</v>
      </c>
      <c r="L72" s="9">
        <v>145</v>
      </c>
      <c r="M72" s="9">
        <v>177.5</v>
      </c>
      <c r="N72" s="9">
        <v>192.5</v>
      </c>
      <c r="O72" s="157">
        <v>225</v>
      </c>
    </row>
    <row r="73" spans="1:15" ht="14.1" customHeight="1" x14ac:dyDescent="0.25">
      <c r="A73" s="8">
        <v>105</v>
      </c>
      <c r="B73" s="32">
        <v>222.5</v>
      </c>
      <c r="C73" s="9">
        <v>312.5</v>
      </c>
      <c r="D73" s="9">
        <v>380</v>
      </c>
      <c r="E73" s="9">
        <v>410</v>
      </c>
      <c r="F73" s="157">
        <v>440</v>
      </c>
      <c r="G73" s="139"/>
      <c r="H73" s="139"/>
      <c r="I73" s="17"/>
      <c r="J73" s="8">
        <v>76</v>
      </c>
      <c r="K73" s="32">
        <v>110</v>
      </c>
      <c r="L73" s="9">
        <v>152.5</v>
      </c>
      <c r="M73" s="9">
        <v>185</v>
      </c>
      <c r="N73" s="9">
        <v>200</v>
      </c>
      <c r="O73" s="157">
        <v>240</v>
      </c>
    </row>
    <row r="74" spans="1:15" ht="14.1" customHeight="1" x14ac:dyDescent="0.25">
      <c r="A74" s="8">
        <v>120</v>
      </c>
      <c r="B74" s="32">
        <v>242.5</v>
      </c>
      <c r="C74" s="9">
        <v>340</v>
      </c>
      <c r="D74" s="9">
        <v>412.5</v>
      </c>
      <c r="E74" s="9">
        <v>440</v>
      </c>
      <c r="F74" s="157">
        <v>470</v>
      </c>
      <c r="G74" s="139"/>
      <c r="H74" s="139"/>
      <c r="I74" s="17"/>
      <c r="J74" s="8">
        <v>84</v>
      </c>
      <c r="K74" s="32">
        <v>115</v>
      </c>
      <c r="L74" s="9">
        <v>160</v>
      </c>
      <c r="M74" s="9">
        <v>195</v>
      </c>
      <c r="N74" s="9">
        <v>212.5</v>
      </c>
      <c r="O74" s="157">
        <v>255</v>
      </c>
    </row>
    <row r="75" spans="1:15" ht="14.1" customHeight="1" thickBot="1" x14ac:dyDescent="0.3">
      <c r="A75" s="11" t="s">
        <v>2</v>
      </c>
      <c r="B75" s="33">
        <v>260</v>
      </c>
      <c r="C75" s="12">
        <v>362.5</v>
      </c>
      <c r="D75" s="12">
        <v>440</v>
      </c>
      <c r="E75" s="12">
        <v>470</v>
      </c>
      <c r="F75" s="158">
        <v>510</v>
      </c>
      <c r="G75" s="139"/>
      <c r="H75" s="139"/>
      <c r="I75" s="17"/>
      <c r="J75" s="11" t="s">
        <v>1</v>
      </c>
      <c r="K75" s="33">
        <v>125</v>
      </c>
      <c r="L75" s="12">
        <v>172.5</v>
      </c>
      <c r="M75" s="12">
        <v>210</v>
      </c>
      <c r="N75" s="12">
        <v>227.5</v>
      </c>
      <c r="O75" s="158">
        <v>270</v>
      </c>
    </row>
    <row r="76" spans="1:15" ht="14.4" thickBot="1" x14ac:dyDescent="0.3">
      <c r="A76" s="2"/>
      <c r="B76" s="2"/>
      <c r="C76" s="2"/>
      <c r="D76" s="2"/>
      <c r="E76" s="2"/>
      <c r="F76" s="2"/>
      <c r="G76" s="139"/>
      <c r="H76" s="139"/>
      <c r="I76" s="17"/>
      <c r="J76" s="2"/>
      <c r="K76" s="2"/>
      <c r="L76" s="2"/>
      <c r="M76" s="2"/>
      <c r="N76" s="17"/>
    </row>
    <row r="77" spans="1:15" ht="18" thickBot="1" x14ac:dyDescent="0.35">
      <c r="A77" s="191" t="s">
        <v>9</v>
      </c>
      <c r="B77" s="192"/>
      <c r="C77" s="192"/>
      <c r="D77" s="192"/>
      <c r="E77" s="192"/>
      <c r="F77" s="193"/>
      <c r="G77" s="139"/>
      <c r="H77" s="139"/>
      <c r="I77" s="17"/>
      <c r="J77" s="202" t="s">
        <v>10</v>
      </c>
      <c r="K77" s="200"/>
      <c r="L77" s="200"/>
      <c r="M77" s="200"/>
      <c r="N77" s="200"/>
      <c r="O77" s="201"/>
    </row>
    <row r="78" spans="1:15" ht="14.1" customHeight="1" thickBot="1" x14ac:dyDescent="0.3">
      <c r="A78" s="18" t="s">
        <v>0</v>
      </c>
      <c r="B78" s="36" t="s">
        <v>20</v>
      </c>
      <c r="C78" s="4" t="s">
        <v>17</v>
      </c>
      <c r="D78" s="4" t="s">
        <v>18</v>
      </c>
      <c r="E78" s="4" t="s">
        <v>31</v>
      </c>
      <c r="F78" s="5" t="s">
        <v>32</v>
      </c>
      <c r="G78" s="139"/>
      <c r="H78" s="139"/>
      <c r="I78" s="17"/>
      <c r="J78" s="160" t="s">
        <v>0</v>
      </c>
      <c r="K78" s="161" t="s">
        <v>20</v>
      </c>
      <c r="L78" s="27" t="s">
        <v>17</v>
      </c>
      <c r="M78" s="27" t="s">
        <v>18</v>
      </c>
      <c r="N78" s="27" t="s">
        <v>31</v>
      </c>
      <c r="O78" s="29" t="s">
        <v>32</v>
      </c>
    </row>
    <row r="79" spans="1:15" ht="14.1" customHeight="1" x14ac:dyDescent="0.25">
      <c r="A79" s="8">
        <v>59</v>
      </c>
      <c r="B79" s="32">
        <v>95</v>
      </c>
      <c r="C79" s="9">
        <v>132.5</v>
      </c>
      <c r="D79" s="9">
        <v>162.5</v>
      </c>
      <c r="E79" s="9">
        <v>180</v>
      </c>
      <c r="F79" s="157">
        <v>220</v>
      </c>
      <c r="G79" s="139"/>
      <c r="H79" s="139"/>
      <c r="I79" s="17"/>
      <c r="J79" s="18">
        <v>47</v>
      </c>
      <c r="K79" s="30">
        <v>62.5</v>
      </c>
      <c r="L79" s="31">
        <v>87.5</v>
      </c>
      <c r="M79" s="31">
        <v>105</v>
      </c>
      <c r="N79" s="31">
        <v>115</v>
      </c>
      <c r="O79" s="159">
        <v>150</v>
      </c>
    </row>
    <row r="80" spans="1:15" ht="14.1" customHeight="1" x14ac:dyDescent="0.25">
      <c r="A80" s="8">
        <v>66</v>
      </c>
      <c r="B80" s="32">
        <v>112.5</v>
      </c>
      <c r="C80" s="9">
        <v>155</v>
      </c>
      <c r="D80" s="9">
        <v>190</v>
      </c>
      <c r="E80" s="9">
        <v>207.5</v>
      </c>
      <c r="F80" s="157">
        <v>250</v>
      </c>
      <c r="G80" s="139"/>
      <c r="H80" s="139"/>
      <c r="I80" s="17"/>
      <c r="J80" s="8">
        <v>52</v>
      </c>
      <c r="K80" s="32">
        <v>67.5</v>
      </c>
      <c r="L80" s="9">
        <v>95</v>
      </c>
      <c r="M80" s="9">
        <v>115</v>
      </c>
      <c r="N80" s="9">
        <v>125</v>
      </c>
      <c r="O80" s="157">
        <v>160</v>
      </c>
    </row>
    <row r="81" spans="1:15" ht="14.1" customHeight="1" x14ac:dyDescent="0.25">
      <c r="A81" s="8">
        <v>74</v>
      </c>
      <c r="B81" s="32">
        <v>127.5</v>
      </c>
      <c r="C81" s="9">
        <v>177.5</v>
      </c>
      <c r="D81" s="9">
        <v>217.5</v>
      </c>
      <c r="E81" s="9">
        <v>235</v>
      </c>
      <c r="F81" s="157">
        <v>280</v>
      </c>
      <c r="G81" s="139"/>
      <c r="H81" s="139"/>
      <c r="I81" s="17"/>
      <c r="J81" s="8">
        <v>57</v>
      </c>
      <c r="K81" s="32">
        <v>72.5</v>
      </c>
      <c r="L81" s="9">
        <v>100</v>
      </c>
      <c r="M81" s="9">
        <v>120</v>
      </c>
      <c r="N81" s="9">
        <v>132.5</v>
      </c>
      <c r="O81" s="157">
        <v>170</v>
      </c>
    </row>
    <row r="82" spans="1:15" ht="14.1" customHeight="1" x14ac:dyDescent="0.25">
      <c r="A82" s="8">
        <v>83</v>
      </c>
      <c r="B82" s="32">
        <v>145</v>
      </c>
      <c r="C82" s="9">
        <v>202.5</v>
      </c>
      <c r="D82" s="9">
        <v>245</v>
      </c>
      <c r="E82" s="9">
        <v>265</v>
      </c>
      <c r="F82" s="157">
        <v>310</v>
      </c>
      <c r="G82" s="139"/>
      <c r="H82" s="139"/>
      <c r="I82" s="17"/>
      <c r="J82" s="8">
        <v>63</v>
      </c>
      <c r="K82" s="32">
        <v>75</v>
      </c>
      <c r="L82" s="9">
        <v>105</v>
      </c>
      <c r="M82" s="9">
        <v>125</v>
      </c>
      <c r="N82" s="9">
        <v>135</v>
      </c>
      <c r="O82" s="157">
        <v>180</v>
      </c>
    </row>
    <row r="83" spans="1:15" ht="14.1" customHeight="1" x14ac:dyDescent="0.25">
      <c r="A83" s="8">
        <v>93</v>
      </c>
      <c r="B83" s="32">
        <v>160</v>
      </c>
      <c r="C83" s="9">
        <v>222.5</v>
      </c>
      <c r="D83" s="9">
        <v>270</v>
      </c>
      <c r="E83" s="9">
        <v>292.5</v>
      </c>
      <c r="F83" s="157">
        <v>330</v>
      </c>
      <c r="G83" s="139"/>
      <c r="H83" s="139"/>
      <c r="I83" s="17"/>
      <c r="J83" s="8">
        <v>69</v>
      </c>
      <c r="K83" s="32">
        <v>77.5</v>
      </c>
      <c r="L83" s="9">
        <v>110</v>
      </c>
      <c r="M83" s="9">
        <v>132.5</v>
      </c>
      <c r="N83" s="9">
        <v>145</v>
      </c>
      <c r="O83" s="157">
        <v>190</v>
      </c>
    </row>
    <row r="84" spans="1:15" ht="14.1" customHeight="1" x14ac:dyDescent="0.25">
      <c r="A84" s="8">
        <v>105</v>
      </c>
      <c r="B84" s="32">
        <v>167.5</v>
      </c>
      <c r="C84" s="9">
        <v>235</v>
      </c>
      <c r="D84" s="9">
        <v>285</v>
      </c>
      <c r="E84" s="9">
        <v>312.5</v>
      </c>
      <c r="F84" s="157">
        <v>360</v>
      </c>
      <c r="G84" s="139"/>
      <c r="H84" s="139"/>
      <c r="I84" s="17"/>
      <c r="J84" s="8">
        <v>76</v>
      </c>
      <c r="K84" s="32">
        <v>82.5</v>
      </c>
      <c r="L84" s="9">
        <v>115</v>
      </c>
      <c r="M84" s="9">
        <v>140</v>
      </c>
      <c r="N84" s="9">
        <v>152.5</v>
      </c>
      <c r="O84" s="157">
        <v>200</v>
      </c>
    </row>
    <row r="85" spans="1:15" ht="14.1" customHeight="1" x14ac:dyDescent="0.25">
      <c r="A85" s="8">
        <v>120</v>
      </c>
      <c r="B85" s="32">
        <v>180</v>
      </c>
      <c r="C85" s="9">
        <v>255</v>
      </c>
      <c r="D85" s="9">
        <v>310</v>
      </c>
      <c r="E85" s="9">
        <v>337.5</v>
      </c>
      <c r="F85" s="157">
        <v>375</v>
      </c>
      <c r="G85" s="139"/>
      <c r="H85" s="139"/>
      <c r="I85" s="17"/>
      <c r="J85" s="8">
        <v>84</v>
      </c>
      <c r="K85" s="32">
        <v>87.5</v>
      </c>
      <c r="L85" s="9">
        <v>120</v>
      </c>
      <c r="M85" s="9">
        <v>147.5</v>
      </c>
      <c r="N85" s="9">
        <v>160</v>
      </c>
      <c r="O85" s="157">
        <v>210</v>
      </c>
    </row>
    <row r="86" spans="1:15" ht="14.1" customHeight="1" thickBot="1" x14ac:dyDescent="0.3">
      <c r="A86" s="11" t="s">
        <v>2</v>
      </c>
      <c r="B86" s="33">
        <v>195</v>
      </c>
      <c r="C86" s="12">
        <v>272.5</v>
      </c>
      <c r="D86" s="12">
        <v>332.5</v>
      </c>
      <c r="E86" s="12">
        <v>360</v>
      </c>
      <c r="F86" s="158">
        <v>390</v>
      </c>
      <c r="G86" s="139"/>
      <c r="H86" s="139"/>
      <c r="I86" s="17"/>
      <c r="J86" s="11" t="s">
        <v>1</v>
      </c>
      <c r="K86" s="33">
        <v>92.5</v>
      </c>
      <c r="L86" s="12">
        <v>130</v>
      </c>
      <c r="M86" s="12">
        <v>157.5</v>
      </c>
      <c r="N86" s="12">
        <v>170</v>
      </c>
      <c r="O86" s="158">
        <v>220</v>
      </c>
    </row>
    <row r="87" spans="1:15" ht="13.8" x14ac:dyDescent="0.25">
      <c r="A87" s="2"/>
      <c r="B87" s="2"/>
      <c r="C87" s="2"/>
      <c r="D87" s="2"/>
      <c r="E87" s="2"/>
      <c r="F87" s="2"/>
      <c r="G87" s="139"/>
      <c r="H87" s="139"/>
      <c r="I87" s="2"/>
      <c r="J87" s="2"/>
      <c r="K87" s="2"/>
      <c r="L87" s="2"/>
      <c r="M87" s="2"/>
      <c r="N87" s="17"/>
    </row>
  </sheetData>
  <mergeCells count="18">
    <mergeCell ref="A6:Q6"/>
    <mergeCell ref="A21:H21"/>
    <mergeCell ref="A33:H33"/>
    <mergeCell ref="J21:Q21"/>
    <mergeCell ref="J33:Q33"/>
    <mergeCell ref="A9:H9"/>
    <mergeCell ref="J9:Q9"/>
    <mergeCell ref="A77:F77"/>
    <mergeCell ref="A66:F66"/>
    <mergeCell ref="A55:F55"/>
    <mergeCell ref="A44:F44"/>
    <mergeCell ref="J55:O55"/>
    <mergeCell ref="J66:O66"/>
    <mergeCell ref="J77:O77"/>
    <mergeCell ref="J44:O44"/>
    <mergeCell ref="A7:E8"/>
    <mergeCell ref="G7:K8"/>
    <mergeCell ref="M7:Q8"/>
  </mergeCells>
  <phoneticPr fontId="11" type="noConversion"/>
  <printOptions horizontalCentered="1" verticalCentered="1"/>
  <pageMargins left="0" right="0" top="0" bottom="0" header="0.31496062992125984" footer="0.31496062992125984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6">
    <pageSetUpPr fitToPage="1"/>
  </sheetPr>
  <dimension ref="A1:Q58"/>
  <sheetViews>
    <sheetView zoomScaleNormal="100" workbookViewId="0">
      <selection activeCell="R1" sqref="R1"/>
    </sheetView>
  </sheetViews>
  <sheetFormatPr baseColWidth="10" defaultColWidth="11.44140625" defaultRowHeight="13.2" x14ac:dyDescent="0.25"/>
  <cols>
    <col min="1" max="8" width="8.5546875" style="1" customWidth="1"/>
    <col min="9" max="9" width="4.5546875" style="1" customWidth="1"/>
    <col min="10" max="17" width="8.5546875" style="1" customWidth="1"/>
    <col min="18" max="16384" width="11.44140625" style="1"/>
  </cols>
  <sheetData>
    <row r="1" spans="1:17" ht="35.4" thickBot="1" x14ac:dyDescent="0.6">
      <c r="A1" s="210" t="s">
        <v>78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2"/>
    </row>
    <row r="2" spans="1:17" ht="23.25" customHeight="1" x14ac:dyDescent="0.25">
      <c r="A2" s="218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</row>
    <row r="3" spans="1:17" ht="18.75" customHeight="1" thickBot="1" x14ac:dyDescent="0.3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</row>
    <row r="4" spans="1:17" ht="18" thickBot="1" x14ac:dyDescent="0.35">
      <c r="A4" s="205" t="s">
        <v>13</v>
      </c>
      <c r="B4" s="206"/>
      <c r="C4" s="206"/>
      <c r="D4" s="206"/>
      <c r="E4" s="206"/>
      <c r="F4" s="206"/>
      <c r="G4" s="206"/>
      <c r="H4" s="207"/>
      <c r="J4" s="213" t="s">
        <v>14</v>
      </c>
      <c r="K4" s="214"/>
      <c r="L4" s="214"/>
      <c r="M4" s="215"/>
      <c r="N4" s="215"/>
      <c r="O4" s="216"/>
      <c r="P4" s="216"/>
      <c r="Q4" s="217"/>
    </row>
    <row r="5" spans="1:17" ht="14.25" customHeight="1" thickBot="1" x14ac:dyDescent="0.3">
      <c r="A5" s="19" t="s">
        <v>0</v>
      </c>
      <c r="B5" s="27" t="s">
        <v>20</v>
      </c>
      <c r="C5" s="27" t="s">
        <v>17</v>
      </c>
      <c r="D5" s="27" t="s">
        <v>18</v>
      </c>
      <c r="E5" s="27" t="s">
        <v>31</v>
      </c>
      <c r="F5" s="28" t="s">
        <v>32</v>
      </c>
      <c r="G5" s="28" t="s">
        <v>15</v>
      </c>
      <c r="H5" s="29" t="s">
        <v>16</v>
      </c>
      <c r="J5" s="34" t="s">
        <v>0</v>
      </c>
      <c r="K5" s="36" t="s">
        <v>20</v>
      </c>
      <c r="L5" s="4" t="s">
        <v>17</v>
      </c>
      <c r="M5" s="4" t="s">
        <v>18</v>
      </c>
      <c r="N5" s="4" t="s">
        <v>31</v>
      </c>
      <c r="O5" s="20" t="s">
        <v>32</v>
      </c>
      <c r="P5" s="20" t="s">
        <v>15</v>
      </c>
      <c r="Q5" s="5" t="s">
        <v>16</v>
      </c>
    </row>
    <row r="6" spans="1:17" ht="14.1" customHeight="1" x14ac:dyDescent="0.25">
      <c r="A6" s="25">
        <v>59</v>
      </c>
      <c r="B6" s="30">
        <v>235</v>
      </c>
      <c r="C6" s="31">
        <v>327.5</v>
      </c>
      <c r="D6" s="31">
        <v>397.5</v>
      </c>
      <c r="E6" s="31">
        <f>'Niveaux FA'!E35+2.5</f>
        <v>502.5</v>
      </c>
      <c r="F6" s="31">
        <f>'Niveaux FA'!F35+2.5</f>
        <v>537.5</v>
      </c>
      <c r="G6" s="172">
        <v>600</v>
      </c>
      <c r="H6" s="173">
        <v>620</v>
      </c>
      <c r="J6" s="25">
        <v>47</v>
      </c>
      <c r="K6" s="32">
        <v>137.5</v>
      </c>
      <c r="L6" s="9">
        <v>192.5</v>
      </c>
      <c r="M6" s="9">
        <v>232.5</v>
      </c>
      <c r="N6" s="9">
        <f>'Niveaux FA'!N35+2.5</f>
        <v>302.5</v>
      </c>
      <c r="O6" s="9">
        <f>'Niveaux FA'!O35+2.5</f>
        <v>327.5</v>
      </c>
      <c r="P6" s="174">
        <v>400</v>
      </c>
      <c r="Q6" s="175">
        <v>430</v>
      </c>
    </row>
    <row r="7" spans="1:17" ht="14.1" customHeight="1" x14ac:dyDescent="0.25">
      <c r="A7" s="25">
        <v>66</v>
      </c>
      <c r="B7" s="32">
        <v>275</v>
      </c>
      <c r="C7" s="9">
        <v>385</v>
      </c>
      <c r="D7" s="9">
        <v>465</v>
      </c>
      <c r="E7" s="9">
        <f>'Niveaux FA'!E36+2.5</f>
        <v>582.5</v>
      </c>
      <c r="F7" s="9">
        <f>'Niveaux FA'!F36+2.5</f>
        <v>602.5</v>
      </c>
      <c r="G7" s="174">
        <v>670</v>
      </c>
      <c r="H7" s="175">
        <v>700</v>
      </c>
      <c r="J7" s="25">
        <v>52</v>
      </c>
      <c r="K7" s="32">
        <v>150</v>
      </c>
      <c r="L7" s="9">
        <v>210</v>
      </c>
      <c r="M7" s="9">
        <v>255</v>
      </c>
      <c r="N7" s="9">
        <f>'Niveaux FA'!N36+2.5</f>
        <v>352.5</v>
      </c>
      <c r="O7" s="9">
        <f>'Niveaux FA'!O36+2.5</f>
        <v>382.5</v>
      </c>
      <c r="P7" s="174">
        <v>440</v>
      </c>
      <c r="Q7" s="175">
        <v>470</v>
      </c>
    </row>
    <row r="8" spans="1:17" ht="14.1" customHeight="1" x14ac:dyDescent="0.25">
      <c r="A8" s="25">
        <v>74</v>
      </c>
      <c r="B8" s="32">
        <v>307.5</v>
      </c>
      <c r="C8" s="9">
        <v>425</v>
      </c>
      <c r="D8" s="9">
        <v>520</v>
      </c>
      <c r="E8" s="9">
        <f>'Niveaux FA'!E37+2.5</f>
        <v>662.5</v>
      </c>
      <c r="F8" s="9">
        <f>'Niveaux FA'!F37+2.5</f>
        <v>682.5</v>
      </c>
      <c r="G8" s="174">
        <v>770</v>
      </c>
      <c r="H8" s="175">
        <v>790</v>
      </c>
      <c r="J8" s="25">
        <v>57</v>
      </c>
      <c r="K8" s="32">
        <v>162.5</v>
      </c>
      <c r="L8" s="9">
        <v>225</v>
      </c>
      <c r="M8" s="9">
        <v>275</v>
      </c>
      <c r="N8" s="9">
        <f>'Niveaux FA'!N37+2.5</f>
        <v>387.5</v>
      </c>
      <c r="O8" s="9">
        <f>'Niveaux FA'!O37+2.5</f>
        <v>412.5</v>
      </c>
      <c r="P8" s="174">
        <v>480</v>
      </c>
      <c r="Q8" s="175">
        <v>500</v>
      </c>
    </row>
    <row r="9" spans="1:17" ht="14.1" customHeight="1" x14ac:dyDescent="0.25">
      <c r="A9" s="25">
        <v>83</v>
      </c>
      <c r="B9" s="32">
        <v>322.5</v>
      </c>
      <c r="C9" s="9">
        <v>452.5</v>
      </c>
      <c r="D9" s="9">
        <v>550</v>
      </c>
      <c r="E9" s="9">
        <f>'Niveaux FA'!E38+2.5</f>
        <v>722.5</v>
      </c>
      <c r="F9" s="9">
        <f>'Niveaux FA'!F38+2.5</f>
        <v>742.5</v>
      </c>
      <c r="G9" s="174">
        <v>820</v>
      </c>
      <c r="H9" s="175">
        <v>840</v>
      </c>
      <c r="J9" s="25">
        <v>63</v>
      </c>
      <c r="K9" s="32">
        <v>172.5</v>
      </c>
      <c r="L9" s="9">
        <v>240</v>
      </c>
      <c r="M9" s="9">
        <v>292.5</v>
      </c>
      <c r="N9" s="9">
        <f>'Niveaux FA'!N38+2.5</f>
        <v>402.5</v>
      </c>
      <c r="O9" s="9">
        <f>'Niveaux FA'!O38+2.5</f>
        <v>442.5</v>
      </c>
      <c r="P9" s="174">
        <v>510</v>
      </c>
      <c r="Q9" s="175">
        <v>530</v>
      </c>
    </row>
    <row r="10" spans="1:17" ht="14.1" customHeight="1" x14ac:dyDescent="0.25">
      <c r="A10" s="25">
        <v>93</v>
      </c>
      <c r="B10" s="32">
        <v>342.5</v>
      </c>
      <c r="C10" s="9">
        <v>477.5</v>
      </c>
      <c r="D10" s="9">
        <v>580</v>
      </c>
      <c r="E10" s="9">
        <f>'Niveaux FA'!E39+2.5</f>
        <v>747.5</v>
      </c>
      <c r="F10" s="9">
        <f>'Niveaux FA'!F39+2.5</f>
        <v>772.5</v>
      </c>
      <c r="G10" s="174">
        <v>870</v>
      </c>
      <c r="H10" s="175">
        <v>900</v>
      </c>
      <c r="J10" s="25">
        <v>69</v>
      </c>
      <c r="K10" s="32">
        <v>180</v>
      </c>
      <c r="L10" s="9">
        <v>252.5</v>
      </c>
      <c r="M10" s="9">
        <v>305</v>
      </c>
      <c r="N10" s="9">
        <f>'Niveaux FA'!N39+2.5</f>
        <v>422.5</v>
      </c>
      <c r="O10" s="9">
        <f>'Niveaux FA'!O39+2.5</f>
        <v>462.5</v>
      </c>
      <c r="P10" s="174">
        <v>540</v>
      </c>
      <c r="Q10" s="175">
        <v>570</v>
      </c>
    </row>
    <row r="11" spans="1:17" ht="14.1" customHeight="1" x14ac:dyDescent="0.25">
      <c r="A11" s="25">
        <v>105</v>
      </c>
      <c r="B11" s="32">
        <v>362.5</v>
      </c>
      <c r="C11" s="9">
        <v>507.49999999999994</v>
      </c>
      <c r="D11" s="9">
        <v>615</v>
      </c>
      <c r="E11" s="9">
        <f>'Niveaux FA'!E40+2.5</f>
        <v>762.5</v>
      </c>
      <c r="F11" s="9">
        <f>'Niveaux FA'!F40+2.5</f>
        <v>802.5</v>
      </c>
      <c r="G11" s="174">
        <v>930</v>
      </c>
      <c r="H11" s="175">
        <v>960</v>
      </c>
      <c r="J11" s="25">
        <v>76</v>
      </c>
      <c r="K11" s="32">
        <v>190</v>
      </c>
      <c r="L11" s="9">
        <v>267.5</v>
      </c>
      <c r="M11" s="9">
        <v>322.5</v>
      </c>
      <c r="N11" s="9">
        <f>'Niveaux FA'!N40+2.5</f>
        <v>427.5</v>
      </c>
      <c r="O11" s="9">
        <f>'Niveaux FA'!O40+2.5</f>
        <v>472.5</v>
      </c>
      <c r="P11" s="174">
        <v>560</v>
      </c>
      <c r="Q11" s="175">
        <v>590</v>
      </c>
    </row>
    <row r="12" spans="1:17" ht="14.1" customHeight="1" x14ac:dyDescent="0.25">
      <c r="A12" s="25">
        <v>120</v>
      </c>
      <c r="B12" s="32">
        <v>375</v>
      </c>
      <c r="C12" s="9">
        <v>525</v>
      </c>
      <c r="D12" s="9">
        <v>635</v>
      </c>
      <c r="E12" s="9">
        <f>'Niveaux FA'!E41+2.5</f>
        <v>772.5</v>
      </c>
      <c r="F12" s="9">
        <f>'Niveaux FA'!F41+2.5</f>
        <v>812.5</v>
      </c>
      <c r="G12" s="174">
        <v>970</v>
      </c>
      <c r="H12" s="175">
        <v>1000</v>
      </c>
      <c r="J12" s="25">
        <v>84</v>
      </c>
      <c r="K12" s="32">
        <v>197.5</v>
      </c>
      <c r="L12" s="9">
        <v>277.5</v>
      </c>
      <c r="M12" s="9">
        <v>335</v>
      </c>
      <c r="N12" s="9">
        <f>'Niveaux FA'!N41+2.5</f>
        <v>437.5</v>
      </c>
      <c r="O12" s="9">
        <f>'Niveaux FA'!O41+2.5</f>
        <v>482.5</v>
      </c>
      <c r="P12" s="174">
        <v>570</v>
      </c>
      <c r="Q12" s="175">
        <v>600</v>
      </c>
    </row>
    <row r="13" spans="1:17" ht="14.1" customHeight="1" thickBot="1" x14ac:dyDescent="0.3">
      <c r="A13" s="26" t="s">
        <v>2</v>
      </c>
      <c r="B13" s="33">
        <v>385</v>
      </c>
      <c r="C13" s="12">
        <v>540</v>
      </c>
      <c r="D13" s="12">
        <v>655</v>
      </c>
      <c r="E13" s="12">
        <f>'Niveaux FA'!E42+2.5</f>
        <v>802.5</v>
      </c>
      <c r="F13" s="12">
        <f>'Niveaux FA'!F42+2.5</f>
        <v>822.5</v>
      </c>
      <c r="G13" s="176">
        <v>1000</v>
      </c>
      <c r="H13" s="177">
        <v>1015</v>
      </c>
      <c r="J13" s="35" t="s">
        <v>19</v>
      </c>
      <c r="K13" s="33">
        <v>200</v>
      </c>
      <c r="L13" s="12">
        <v>280</v>
      </c>
      <c r="M13" s="12">
        <v>340</v>
      </c>
      <c r="N13" s="12">
        <f>'Niveaux FA'!N42+2.5</f>
        <v>442.5</v>
      </c>
      <c r="O13" s="12">
        <f>'Niveaux FA'!O42+2.5</f>
        <v>502.5</v>
      </c>
      <c r="P13" s="178">
        <v>580</v>
      </c>
      <c r="Q13" s="179">
        <v>610</v>
      </c>
    </row>
    <row r="14" spans="1:17" ht="13.8" thickBot="1" x14ac:dyDescent="0.3">
      <c r="A14" s="1" t="s">
        <v>49</v>
      </c>
      <c r="B14" s="2"/>
      <c r="C14" s="2"/>
      <c r="D14" s="2"/>
      <c r="E14" s="2"/>
      <c r="F14" s="2"/>
      <c r="G14" s="2"/>
      <c r="H14" s="2"/>
      <c r="J14" s="3"/>
      <c r="K14" s="3"/>
      <c r="L14" s="3"/>
      <c r="M14" s="3"/>
      <c r="N14" s="3"/>
      <c r="O14" s="3"/>
      <c r="P14" s="3"/>
    </row>
    <row r="15" spans="1:17" ht="18" thickBot="1" x14ac:dyDescent="0.35">
      <c r="A15" s="205" t="s">
        <v>3</v>
      </c>
      <c r="B15" s="206"/>
      <c r="C15" s="206"/>
      <c r="D15" s="206"/>
      <c r="E15" s="206"/>
      <c r="F15" s="207"/>
      <c r="J15" s="205" t="s">
        <v>4</v>
      </c>
      <c r="K15" s="206"/>
      <c r="L15" s="206"/>
      <c r="M15" s="206"/>
      <c r="N15" s="206"/>
      <c r="O15" s="207"/>
      <c r="P15" s="3"/>
    </row>
    <row r="16" spans="1:17" ht="13.8" x14ac:dyDescent="0.25">
      <c r="A16" s="19" t="s">
        <v>0</v>
      </c>
      <c r="B16" s="4" t="s">
        <v>20</v>
      </c>
      <c r="C16" s="4" t="s">
        <v>17</v>
      </c>
      <c r="D16" s="4" t="s">
        <v>18</v>
      </c>
      <c r="E16" s="5" t="s">
        <v>31</v>
      </c>
      <c r="F16" s="5" t="s">
        <v>32</v>
      </c>
      <c r="J16" s="19" t="s">
        <v>0</v>
      </c>
      <c r="K16" s="4" t="s">
        <v>20</v>
      </c>
      <c r="L16" s="4" t="s">
        <v>17</v>
      </c>
      <c r="M16" s="4" t="s">
        <v>18</v>
      </c>
      <c r="N16" s="5" t="s">
        <v>31</v>
      </c>
      <c r="O16" s="5" t="s">
        <v>32</v>
      </c>
      <c r="P16" s="3"/>
    </row>
    <row r="17" spans="1:17" ht="14.1" customHeight="1" x14ac:dyDescent="0.25">
      <c r="A17" s="6">
        <v>59</v>
      </c>
      <c r="B17" s="9">
        <v>190</v>
      </c>
      <c r="C17" s="9">
        <v>265</v>
      </c>
      <c r="D17" s="9">
        <v>320</v>
      </c>
      <c r="E17" s="10">
        <f>F17-10</f>
        <v>367.5</v>
      </c>
      <c r="F17" s="10">
        <v>377.5</v>
      </c>
      <c r="J17" s="6">
        <v>47</v>
      </c>
      <c r="K17" s="9">
        <v>112.5</v>
      </c>
      <c r="L17" s="9">
        <v>160</v>
      </c>
      <c r="M17" s="9">
        <v>192.5</v>
      </c>
      <c r="N17" s="10">
        <f>O17-10</f>
        <v>217.5</v>
      </c>
      <c r="O17" s="10">
        <v>227.5</v>
      </c>
      <c r="P17" s="3"/>
    </row>
    <row r="18" spans="1:17" ht="14.1" customHeight="1" x14ac:dyDescent="0.25">
      <c r="A18" s="6">
        <v>66</v>
      </c>
      <c r="B18" s="9">
        <v>225</v>
      </c>
      <c r="C18" s="9">
        <v>315</v>
      </c>
      <c r="D18" s="9">
        <v>380</v>
      </c>
      <c r="E18" s="10">
        <f>F18-10</f>
        <v>437.5</v>
      </c>
      <c r="F18" s="10">
        <v>447.5</v>
      </c>
      <c r="J18" s="6">
        <v>52</v>
      </c>
      <c r="K18" s="9">
        <v>122.5</v>
      </c>
      <c r="L18" s="9">
        <v>172.5</v>
      </c>
      <c r="M18" s="9">
        <v>210</v>
      </c>
      <c r="N18" s="10">
        <f>O18-10</f>
        <v>237.5</v>
      </c>
      <c r="O18" s="10">
        <v>247.5</v>
      </c>
      <c r="P18" s="3"/>
    </row>
    <row r="19" spans="1:17" ht="14.1" customHeight="1" x14ac:dyDescent="0.25">
      <c r="A19" s="6">
        <v>74</v>
      </c>
      <c r="B19" s="9">
        <v>245</v>
      </c>
      <c r="C19" s="9">
        <v>345</v>
      </c>
      <c r="D19" s="9">
        <v>415</v>
      </c>
      <c r="E19" s="10">
        <f>F19-15</f>
        <v>475</v>
      </c>
      <c r="F19" s="10">
        <v>490</v>
      </c>
      <c r="J19" s="6">
        <v>57</v>
      </c>
      <c r="K19" s="9">
        <v>132.5</v>
      </c>
      <c r="L19" s="9">
        <v>185</v>
      </c>
      <c r="M19" s="9">
        <v>225</v>
      </c>
      <c r="N19" s="10">
        <f>O19-15</f>
        <v>250</v>
      </c>
      <c r="O19" s="10">
        <v>265</v>
      </c>
      <c r="P19" s="3"/>
    </row>
    <row r="20" spans="1:17" ht="14.1" customHeight="1" x14ac:dyDescent="0.25">
      <c r="A20" s="6">
        <v>83</v>
      </c>
      <c r="B20" s="9">
        <v>275</v>
      </c>
      <c r="C20" s="9">
        <v>385</v>
      </c>
      <c r="D20" s="9">
        <v>470</v>
      </c>
      <c r="E20" s="10">
        <f>F20-15</f>
        <v>537.5</v>
      </c>
      <c r="F20" s="10">
        <v>552.5</v>
      </c>
      <c r="J20" s="6">
        <v>63</v>
      </c>
      <c r="K20" s="9">
        <v>135</v>
      </c>
      <c r="L20" s="9">
        <v>190</v>
      </c>
      <c r="M20" s="9">
        <v>230</v>
      </c>
      <c r="N20" s="10">
        <f>O20-15</f>
        <v>255</v>
      </c>
      <c r="O20" s="10">
        <v>270</v>
      </c>
      <c r="P20" s="3"/>
    </row>
    <row r="21" spans="1:17" ht="14.1" customHeight="1" x14ac:dyDescent="0.25">
      <c r="A21" s="6">
        <v>93</v>
      </c>
      <c r="B21" s="9">
        <v>292.5</v>
      </c>
      <c r="C21" s="9">
        <v>410</v>
      </c>
      <c r="D21" s="9">
        <v>497.5</v>
      </c>
      <c r="E21" s="10">
        <f>F21-20</f>
        <v>565</v>
      </c>
      <c r="F21" s="10">
        <v>585</v>
      </c>
      <c r="J21" s="6">
        <v>69</v>
      </c>
      <c r="K21" s="9">
        <v>140</v>
      </c>
      <c r="L21" s="9">
        <v>197.5</v>
      </c>
      <c r="M21" s="9">
        <v>237.5</v>
      </c>
      <c r="N21" s="10">
        <f>O21-20</f>
        <v>260</v>
      </c>
      <c r="O21" s="10">
        <v>280</v>
      </c>
      <c r="P21" s="3"/>
    </row>
    <row r="22" spans="1:17" ht="14.1" customHeight="1" x14ac:dyDescent="0.25">
      <c r="A22" s="6">
        <v>105</v>
      </c>
      <c r="B22" s="9">
        <v>307.5</v>
      </c>
      <c r="C22" s="9">
        <v>430</v>
      </c>
      <c r="D22" s="9">
        <v>522.5</v>
      </c>
      <c r="E22" s="10">
        <f>F22-20</f>
        <v>595</v>
      </c>
      <c r="F22" s="10">
        <v>615</v>
      </c>
      <c r="J22" s="6">
        <v>76</v>
      </c>
      <c r="K22" s="9">
        <v>142.5</v>
      </c>
      <c r="L22" s="9">
        <v>202.5</v>
      </c>
      <c r="M22" s="9">
        <v>245</v>
      </c>
      <c r="N22" s="10">
        <f>O22-20</f>
        <v>267.5</v>
      </c>
      <c r="O22" s="10">
        <v>287.5</v>
      </c>
      <c r="P22" s="3"/>
    </row>
    <row r="23" spans="1:17" ht="14.1" customHeight="1" x14ac:dyDescent="0.25">
      <c r="A23" s="6">
        <v>120</v>
      </c>
      <c r="B23" s="9">
        <v>317.5</v>
      </c>
      <c r="C23" s="9">
        <v>445</v>
      </c>
      <c r="D23" s="9">
        <v>540</v>
      </c>
      <c r="E23" s="10">
        <f>F23-25</f>
        <v>610</v>
      </c>
      <c r="F23" s="10">
        <v>635</v>
      </c>
      <c r="J23" s="6">
        <v>84</v>
      </c>
      <c r="K23" s="9">
        <v>152.5</v>
      </c>
      <c r="L23" s="9">
        <v>212.5</v>
      </c>
      <c r="M23" s="9">
        <v>257.5</v>
      </c>
      <c r="N23" s="10">
        <f>O23-25</f>
        <v>277.5</v>
      </c>
      <c r="O23" s="10">
        <v>302.5</v>
      </c>
      <c r="P23" s="3"/>
    </row>
    <row r="24" spans="1:17" ht="14.1" customHeight="1" thickBot="1" x14ac:dyDescent="0.3">
      <c r="A24" s="7" t="s">
        <v>2</v>
      </c>
      <c r="B24" s="12">
        <v>340</v>
      </c>
      <c r="C24" s="12">
        <v>475</v>
      </c>
      <c r="D24" s="12">
        <v>577.5</v>
      </c>
      <c r="E24" s="13">
        <f>F24-30</f>
        <v>650</v>
      </c>
      <c r="F24" s="13">
        <v>680</v>
      </c>
      <c r="J24" s="7" t="s">
        <v>1</v>
      </c>
      <c r="K24" s="12">
        <v>162.5</v>
      </c>
      <c r="L24" s="12">
        <v>225</v>
      </c>
      <c r="M24" s="12">
        <v>275</v>
      </c>
      <c r="N24" s="13">
        <f>O24-30</f>
        <v>292.5</v>
      </c>
      <c r="O24" s="13">
        <v>322.5</v>
      </c>
      <c r="P24" s="3"/>
      <c r="Q24" s="2"/>
    </row>
    <row r="25" spans="1:17" ht="14.4" thickBot="1" x14ac:dyDescent="0.3">
      <c r="A25" s="2"/>
      <c r="B25" s="2"/>
      <c r="C25" s="2"/>
      <c r="D25" s="17"/>
      <c r="E25" s="2"/>
      <c r="G25" s="2"/>
      <c r="H25" s="2"/>
      <c r="J25" s="3"/>
      <c r="K25" s="3"/>
      <c r="L25" s="3"/>
      <c r="M25" s="3"/>
      <c r="N25" s="3"/>
      <c r="O25" s="3"/>
      <c r="P25" s="3"/>
      <c r="Q25" s="3"/>
    </row>
    <row r="26" spans="1:17" ht="18" thickBot="1" x14ac:dyDescent="0.35">
      <c r="A26" s="205" t="s">
        <v>5</v>
      </c>
      <c r="B26" s="206"/>
      <c r="C26" s="206"/>
      <c r="D26" s="206"/>
      <c r="E26" s="206"/>
      <c r="F26" s="207"/>
      <c r="J26" s="205" t="s">
        <v>6</v>
      </c>
      <c r="K26" s="206"/>
      <c r="L26" s="206"/>
      <c r="M26" s="206"/>
      <c r="N26" s="206"/>
      <c r="O26" s="207"/>
      <c r="P26" s="3"/>
    </row>
    <row r="27" spans="1:17" ht="13.8" x14ac:dyDescent="0.25">
      <c r="A27" s="19" t="s">
        <v>0</v>
      </c>
      <c r="B27" s="4" t="s">
        <v>20</v>
      </c>
      <c r="C27" s="4" t="s">
        <v>17</v>
      </c>
      <c r="D27" s="4" t="s">
        <v>18</v>
      </c>
      <c r="E27" s="5" t="s">
        <v>31</v>
      </c>
      <c r="F27" s="5" t="s">
        <v>32</v>
      </c>
      <c r="J27" s="19" t="s">
        <v>0</v>
      </c>
      <c r="K27" s="4" t="s">
        <v>20</v>
      </c>
      <c r="L27" s="4" t="s">
        <v>17</v>
      </c>
      <c r="M27" s="4" t="s">
        <v>18</v>
      </c>
      <c r="N27" s="5" t="s">
        <v>31</v>
      </c>
      <c r="O27" s="5" t="s">
        <v>32</v>
      </c>
      <c r="P27" s="3"/>
    </row>
    <row r="28" spans="1:17" ht="14.1" customHeight="1" x14ac:dyDescent="0.25">
      <c r="A28" s="6">
        <v>59</v>
      </c>
      <c r="B28" s="9">
        <v>170</v>
      </c>
      <c r="C28" s="9">
        <v>237.5</v>
      </c>
      <c r="D28" s="9">
        <v>290</v>
      </c>
      <c r="E28" s="10">
        <f>F28-10</f>
        <v>330</v>
      </c>
      <c r="F28" s="10">
        <v>340</v>
      </c>
      <c r="J28" s="6">
        <v>47</v>
      </c>
      <c r="K28" s="9">
        <v>102.5</v>
      </c>
      <c r="L28" s="9">
        <v>142.5</v>
      </c>
      <c r="M28" s="9">
        <v>175</v>
      </c>
      <c r="N28" s="10">
        <f>O28-10</f>
        <v>195</v>
      </c>
      <c r="O28" s="10">
        <v>205</v>
      </c>
      <c r="P28" s="3"/>
    </row>
    <row r="29" spans="1:17" ht="14.1" customHeight="1" x14ac:dyDescent="0.25">
      <c r="A29" s="6">
        <v>66</v>
      </c>
      <c r="B29" s="9">
        <v>202.5</v>
      </c>
      <c r="C29" s="9">
        <v>280</v>
      </c>
      <c r="D29" s="9">
        <v>342.5</v>
      </c>
      <c r="E29" s="10">
        <f>F29-10</f>
        <v>392.5</v>
      </c>
      <c r="F29" s="10">
        <v>402.5</v>
      </c>
      <c r="J29" s="6">
        <v>52</v>
      </c>
      <c r="K29" s="9">
        <v>112.5</v>
      </c>
      <c r="L29" s="9">
        <v>155</v>
      </c>
      <c r="M29" s="9">
        <v>190</v>
      </c>
      <c r="N29" s="10">
        <f>O29-10</f>
        <v>212.5</v>
      </c>
      <c r="O29" s="10">
        <v>222.5</v>
      </c>
      <c r="P29" s="3"/>
    </row>
    <row r="30" spans="1:17" ht="14.1" customHeight="1" x14ac:dyDescent="0.25">
      <c r="A30" s="6">
        <v>74</v>
      </c>
      <c r="B30" s="9">
        <v>220</v>
      </c>
      <c r="C30" s="9">
        <v>310</v>
      </c>
      <c r="D30" s="9">
        <v>375</v>
      </c>
      <c r="E30" s="10">
        <f>F30-15</f>
        <v>427.5</v>
      </c>
      <c r="F30" s="10">
        <v>442.5</v>
      </c>
      <c r="J30" s="6">
        <v>57</v>
      </c>
      <c r="K30" s="9">
        <v>120</v>
      </c>
      <c r="L30" s="9">
        <v>167.5</v>
      </c>
      <c r="M30" s="9">
        <v>202.5</v>
      </c>
      <c r="N30" s="10">
        <f>O30-15</f>
        <v>225</v>
      </c>
      <c r="O30" s="10">
        <v>240</v>
      </c>
      <c r="P30" s="3"/>
    </row>
    <row r="31" spans="1:17" ht="14.1" customHeight="1" x14ac:dyDescent="0.25">
      <c r="A31" s="6">
        <v>83</v>
      </c>
      <c r="B31" s="9">
        <v>250</v>
      </c>
      <c r="C31" s="9">
        <v>350</v>
      </c>
      <c r="D31" s="9">
        <v>422.5</v>
      </c>
      <c r="E31" s="10">
        <f>F31-15</f>
        <v>482.5</v>
      </c>
      <c r="F31" s="10">
        <v>497.5</v>
      </c>
      <c r="J31" s="6">
        <v>63</v>
      </c>
      <c r="K31" s="9">
        <v>122.5</v>
      </c>
      <c r="L31" s="9">
        <v>170</v>
      </c>
      <c r="M31" s="9">
        <v>207.5</v>
      </c>
      <c r="N31" s="10">
        <f>O31-15</f>
        <v>227.5</v>
      </c>
      <c r="O31" s="10">
        <v>242.5</v>
      </c>
      <c r="P31" s="3"/>
    </row>
    <row r="32" spans="1:17" ht="14.1" customHeight="1" x14ac:dyDescent="0.25">
      <c r="A32" s="6">
        <v>93</v>
      </c>
      <c r="B32" s="9">
        <v>262.5</v>
      </c>
      <c r="C32" s="9">
        <v>367.5</v>
      </c>
      <c r="D32" s="9">
        <v>445</v>
      </c>
      <c r="E32" s="10">
        <f>F32-20</f>
        <v>505</v>
      </c>
      <c r="F32" s="10">
        <v>525</v>
      </c>
      <c r="J32" s="6">
        <v>69</v>
      </c>
      <c r="K32" s="9">
        <v>125</v>
      </c>
      <c r="L32" s="9">
        <v>175</v>
      </c>
      <c r="M32" s="9">
        <v>212.5</v>
      </c>
      <c r="N32" s="10">
        <f>O32-20</f>
        <v>230</v>
      </c>
      <c r="O32" s="10">
        <v>250</v>
      </c>
      <c r="P32" s="3"/>
    </row>
    <row r="33" spans="1:17" ht="14.1" customHeight="1" x14ac:dyDescent="0.25">
      <c r="A33" s="6">
        <v>105</v>
      </c>
      <c r="B33" s="9">
        <v>277.5</v>
      </c>
      <c r="C33" s="9">
        <v>390</v>
      </c>
      <c r="D33" s="9">
        <v>472.5</v>
      </c>
      <c r="E33" s="10">
        <f>F33-20</f>
        <v>535</v>
      </c>
      <c r="F33" s="10">
        <v>555</v>
      </c>
      <c r="J33" s="6">
        <v>76</v>
      </c>
      <c r="K33" s="9">
        <v>130</v>
      </c>
      <c r="L33" s="9">
        <v>180</v>
      </c>
      <c r="M33" s="9">
        <v>217.5</v>
      </c>
      <c r="N33" s="10">
        <f>O33-20</f>
        <v>237.5</v>
      </c>
      <c r="O33" s="10">
        <v>257.5</v>
      </c>
      <c r="P33" s="3"/>
    </row>
    <row r="34" spans="1:17" ht="14.1" customHeight="1" x14ac:dyDescent="0.25">
      <c r="A34" s="6">
        <v>120</v>
      </c>
      <c r="B34" s="9">
        <v>285</v>
      </c>
      <c r="C34" s="9">
        <v>400</v>
      </c>
      <c r="D34" s="9">
        <v>485</v>
      </c>
      <c r="E34" s="10">
        <f>F34-25</f>
        <v>547.5</v>
      </c>
      <c r="F34" s="10">
        <v>572.5</v>
      </c>
      <c r="J34" s="6">
        <v>84</v>
      </c>
      <c r="K34" s="9">
        <v>137.5</v>
      </c>
      <c r="L34" s="9">
        <v>190</v>
      </c>
      <c r="M34" s="9">
        <v>232.5</v>
      </c>
      <c r="N34" s="10">
        <f>O34-25</f>
        <v>247.5</v>
      </c>
      <c r="O34" s="10">
        <v>272.5</v>
      </c>
      <c r="P34" s="3"/>
    </row>
    <row r="35" spans="1:17" ht="14.1" customHeight="1" thickBot="1" x14ac:dyDescent="0.3">
      <c r="A35" s="7" t="s">
        <v>2</v>
      </c>
      <c r="B35" s="12">
        <v>305</v>
      </c>
      <c r="C35" s="12">
        <v>427.5</v>
      </c>
      <c r="D35" s="12">
        <v>520</v>
      </c>
      <c r="E35" s="13">
        <f>F35-30</f>
        <v>582.5</v>
      </c>
      <c r="F35" s="13">
        <v>612.5</v>
      </c>
      <c r="J35" s="7" t="s">
        <v>1</v>
      </c>
      <c r="K35" s="12">
        <v>145</v>
      </c>
      <c r="L35" s="12">
        <v>202.5</v>
      </c>
      <c r="M35" s="12">
        <v>247.5</v>
      </c>
      <c r="N35" s="13">
        <f>O35-30</f>
        <v>260</v>
      </c>
      <c r="O35" s="13">
        <v>290</v>
      </c>
      <c r="P35" s="3"/>
      <c r="Q35" s="2"/>
    </row>
    <row r="36" spans="1:17" ht="14.4" thickBot="1" x14ac:dyDescent="0.3">
      <c r="A36" s="2"/>
      <c r="B36" s="2"/>
      <c r="C36" s="2"/>
      <c r="D36" s="17"/>
      <c r="E36" s="2"/>
      <c r="G36" s="2"/>
      <c r="H36" s="2"/>
      <c r="J36" s="3"/>
      <c r="K36" s="3"/>
      <c r="L36" s="3"/>
      <c r="M36" s="3"/>
      <c r="N36" s="3"/>
      <c r="O36" s="3"/>
      <c r="P36" s="3"/>
      <c r="Q36" s="3"/>
    </row>
    <row r="37" spans="1:17" ht="18" thickBot="1" x14ac:dyDescent="0.35">
      <c r="A37" s="205" t="s">
        <v>7</v>
      </c>
      <c r="B37" s="206"/>
      <c r="C37" s="206"/>
      <c r="D37" s="206"/>
      <c r="E37" s="206"/>
      <c r="F37" s="207"/>
      <c r="J37" s="205" t="s">
        <v>8</v>
      </c>
      <c r="K37" s="206"/>
      <c r="L37" s="206"/>
      <c r="M37" s="206"/>
      <c r="N37" s="206"/>
      <c r="O37" s="207"/>
      <c r="P37" s="3"/>
    </row>
    <row r="38" spans="1:17" ht="13.8" x14ac:dyDescent="0.25">
      <c r="A38" s="19" t="s">
        <v>0</v>
      </c>
      <c r="B38" s="4" t="s">
        <v>20</v>
      </c>
      <c r="C38" s="4" t="s">
        <v>17</v>
      </c>
      <c r="D38" s="4" t="s">
        <v>18</v>
      </c>
      <c r="E38" s="5" t="s">
        <v>31</v>
      </c>
      <c r="F38" s="5" t="s">
        <v>32</v>
      </c>
      <c r="J38" s="19" t="s">
        <v>0</v>
      </c>
      <c r="K38" s="4" t="s">
        <v>20</v>
      </c>
      <c r="L38" s="4" t="s">
        <v>17</v>
      </c>
      <c r="M38" s="4" t="s">
        <v>18</v>
      </c>
      <c r="N38" s="5" t="s">
        <v>31</v>
      </c>
      <c r="O38" s="5" t="s">
        <v>32</v>
      </c>
      <c r="P38" s="3"/>
    </row>
    <row r="39" spans="1:17" ht="14.1" customHeight="1" x14ac:dyDescent="0.25">
      <c r="A39" s="6">
        <v>59</v>
      </c>
      <c r="B39" s="9">
        <v>150</v>
      </c>
      <c r="C39" s="9">
        <v>212.5</v>
      </c>
      <c r="D39" s="9">
        <v>257.5</v>
      </c>
      <c r="E39" s="10">
        <f>F39-10</f>
        <v>292.5</v>
      </c>
      <c r="F39" s="10">
        <v>302.5</v>
      </c>
      <c r="J39" s="6">
        <v>47</v>
      </c>
      <c r="K39" s="9">
        <v>90</v>
      </c>
      <c r="L39" s="9">
        <v>127.5</v>
      </c>
      <c r="M39" s="9">
        <v>155</v>
      </c>
      <c r="N39" s="10">
        <f>O39-10</f>
        <v>172.5</v>
      </c>
      <c r="O39" s="10">
        <v>182.5</v>
      </c>
      <c r="P39" s="3"/>
    </row>
    <row r="40" spans="1:17" ht="14.1" customHeight="1" x14ac:dyDescent="0.25">
      <c r="A40" s="6">
        <v>66</v>
      </c>
      <c r="B40" s="9">
        <v>177.5</v>
      </c>
      <c r="C40" s="9">
        <v>250</v>
      </c>
      <c r="D40" s="9">
        <v>302.5</v>
      </c>
      <c r="E40" s="10">
        <f>F40-10</f>
        <v>347.5</v>
      </c>
      <c r="F40" s="10">
        <v>357.5</v>
      </c>
      <c r="J40" s="6">
        <v>52</v>
      </c>
      <c r="K40" s="9">
        <v>100</v>
      </c>
      <c r="L40" s="9">
        <v>140</v>
      </c>
      <c r="M40" s="9">
        <v>167.5</v>
      </c>
      <c r="N40" s="10">
        <f>O40-10</f>
        <v>187.5</v>
      </c>
      <c r="O40" s="10">
        <v>197.5</v>
      </c>
      <c r="P40" s="3"/>
    </row>
    <row r="41" spans="1:17" ht="14.1" customHeight="1" x14ac:dyDescent="0.25">
      <c r="A41" s="6">
        <v>74</v>
      </c>
      <c r="B41" s="9">
        <v>197.5</v>
      </c>
      <c r="C41" s="9">
        <v>275</v>
      </c>
      <c r="D41" s="9">
        <v>332.5</v>
      </c>
      <c r="E41" s="10">
        <f>F41-15</f>
        <v>377.5</v>
      </c>
      <c r="F41" s="10">
        <v>392.5</v>
      </c>
      <c r="J41" s="6">
        <v>57</v>
      </c>
      <c r="K41" s="9">
        <v>107.5</v>
      </c>
      <c r="L41" s="9">
        <v>147.5</v>
      </c>
      <c r="M41" s="9">
        <v>180</v>
      </c>
      <c r="N41" s="10">
        <f>O41-15</f>
        <v>197.5</v>
      </c>
      <c r="O41" s="10">
        <v>212.5</v>
      </c>
      <c r="P41" s="3"/>
    </row>
    <row r="42" spans="1:17" ht="14.1" customHeight="1" x14ac:dyDescent="0.25">
      <c r="A42" s="6">
        <v>83</v>
      </c>
      <c r="B42" s="9">
        <v>220</v>
      </c>
      <c r="C42" s="9">
        <v>310</v>
      </c>
      <c r="D42" s="9">
        <v>375</v>
      </c>
      <c r="E42" s="10">
        <f>F42-15</f>
        <v>427.5</v>
      </c>
      <c r="F42" s="10">
        <v>442.5</v>
      </c>
      <c r="J42" s="6">
        <v>63</v>
      </c>
      <c r="K42" s="9">
        <v>110</v>
      </c>
      <c r="L42" s="9">
        <v>152.5</v>
      </c>
      <c r="M42" s="9">
        <v>185</v>
      </c>
      <c r="N42" s="10">
        <f>O42-15</f>
        <v>202.5</v>
      </c>
      <c r="O42" s="10">
        <v>217.5</v>
      </c>
      <c r="P42" s="3"/>
    </row>
    <row r="43" spans="1:17" ht="14.1" customHeight="1" x14ac:dyDescent="0.25">
      <c r="A43" s="6">
        <v>93</v>
      </c>
      <c r="B43" s="9">
        <v>232.5</v>
      </c>
      <c r="C43" s="9">
        <v>327.5</v>
      </c>
      <c r="D43" s="9">
        <v>397.5</v>
      </c>
      <c r="E43" s="10">
        <f>F43-20</f>
        <v>447.5</v>
      </c>
      <c r="F43" s="10">
        <v>467.5</v>
      </c>
      <c r="J43" s="6">
        <v>69</v>
      </c>
      <c r="K43" s="9">
        <v>112.5</v>
      </c>
      <c r="L43" s="9">
        <v>157.5</v>
      </c>
      <c r="M43" s="9">
        <v>190</v>
      </c>
      <c r="N43" s="10">
        <f>O43-20</f>
        <v>205</v>
      </c>
      <c r="O43" s="10">
        <v>225</v>
      </c>
      <c r="P43" s="3"/>
    </row>
    <row r="44" spans="1:17" ht="14.1" customHeight="1" x14ac:dyDescent="0.25">
      <c r="A44" s="6">
        <v>105</v>
      </c>
      <c r="B44" s="9">
        <v>245</v>
      </c>
      <c r="C44" s="9">
        <v>345</v>
      </c>
      <c r="D44" s="9">
        <v>417.5</v>
      </c>
      <c r="E44" s="10">
        <f>F44-20</f>
        <v>472.5</v>
      </c>
      <c r="F44" s="10">
        <v>492.5</v>
      </c>
      <c r="J44" s="6">
        <v>76</v>
      </c>
      <c r="K44" s="9">
        <v>115</v>
      </c>
      <c r="L44" s="9">
        <v>160</v>
      </c>
      <c r="M44" s="9">
        <v>195</v>
      </c>
      <c r="N44" s="10">
        <f>O44-20</f>
        <v>210</v>
      </c>
      <c r="O44" s="10">
        <v>230</v>
      </c>
      <c r="P44" s="3"/>
    </row>
    <row r="45" spans="1:17" ht="14.1" customHeight="1" x14ac:dyDescent="0.25">
      <c r="A45" s="6">
        <v>120</v>
      </c>
      <c r="B45" s="9">
        <v>255</v>
      </c>
      <c r="C45" s="9">
        <v>355</v>
      </c>
      <c r="D45" s="9">
        <v>430</v>
      </c>
      <c r="E45" s="10">
        <f>F45-25</f>
        <v>482.5</v>
      </c>
      <c r="F45" s="10">
        <v>507.5</v>
      </c>
      <c r="J45" s="6">
        <v>84</v>
      </c>
      <c r="K45" s="9">
        <v>120</v>
      </c>
      <c r="L45" s="9">
        <v>170</v>
      </c>
      <c r="M45" s="9">
        <v>207.5</v>
      </c>
      <c r="N45" s="10">
        <f>O45-25</f>
        <v>217.5</v>
      </c>
      <c r="O45" s="10">
        <v>242.5</v>
      </c>
      <c r="P45" s="3"/>
    </row>
    <row r="46" spans="1:17" ht="14.1" customHeight="1" thickBot="1" x14ac:dyDescent="0.3">
      <c r="A46" s="7" t="s">
        <v>2</v>
      </c>
      <c r="B46" s="12">
        <v>272.5</v>
      </c>
      <c r="C46" s="12">
        <v>380</v>
      </c>
      <c r="D46" s="12">
        <v>462.5</v>
      </c>
      <c r="E46" s="13">
        <f>F46-30</f>
        <v>515</v>
      </c>
      <c r="F46" s="13">
        <v>545</v>
      </c>
      <c r="J46" s="7" t="s">
        <v>1</v>
      </c>
      <c r="K46" s="12">
        <v>127.5</v>
      </c>
      <c r="L46" s="12">
        <v>180</v>
      </c>
      <c r="M46" s="12">
        <v>217.5</v>
      </c>
      <c r="N46" s="13">
        <f>O46-30</f>
        <v>227.5</v>
      </c>
      <c r="O46" s="13">
        <v>257.5</v>
      </c>
      <c r="P46" s="3"/>
      <c r="Q46" s="2"/>
    </row>
    <row r="47" spans="1:17" ht="13.8" x14ac:dyDescent="0.25">
      <c r="A47" s="2"/>
      <c r="B47" s="2"/>
      <c r="C47" s="2"/>
      <c r="D47" s="17"/>
      <c r="E47" s="2"/>
      <c r="G47" s="2"/>
      <c r="H47" s="2"/>
      <c r="J47" s="3"/>
      <c r="K47" s="3"/>
      <c r="L47" s="3"/>
      <c r="M47" s="3"/>
      <c r="N47" s="3"/>
      <c r="O47" s="3"/>
      <c r="P47" s="3"/>
      <c r="Q47" s="3"/>
    </row>
    <row r="48" spans="1:17" ht="18" thickBot="1" x14ac:dyDescent="0.35">
      <c r="A48" s="208" t="s">
        <v>9</v>
      </c>
      <c r="B48" s="209"/>
      <c r="C48" s="209"/>
      <c r="D48" s="209"/>
      <c r="E48" s="209"/>
      <c r="F48" s="209"/>
      <c r="J48" s="208" t="s">
        <v>10</v>
      </c>
      <c r="K48" s="209"/>
      <c r="L48" s="209"/>
      <c r="M48" s="209"/>
      <c r="N48" s="209"/>
      <c r="O48" s="209"/>
      <c r="P48" s="3"/>
    </row>
    <row r="49" spans="1:17" ht="14.1" customHeight="1" x14ac:dyDescent="0.25">
      <c r="A49" s="19" t="s">
        <v>0</v>
      </c>
      <c r="B49" s="4" t="s">
        <v>20</v>
      </c>
      <c r="C49" s="4" t="s">
        <v>17</v>
      </c>
      <c r="D49" s="4" t="s">
        <v>18</v>
      </c>
      <c r="E49" s="5" t="s">
        <v>31</v>
      </c>
      <c r="F49" s="5" t="s">
        <v>32</v>
      </c>
      <c r="J49" s="19" t="s">
        <v>0</v>
      </c>
      <c r="K49" s="4" t="s">
        <v>20</v>
      </c>
      <c r="L49" s="4" t="s">
        <v>17</v>
      </c>
      <c r="M49" s="4" t="s">
        <v>18</v>
      </c>
      <c r="N49" s="5" t="s">
        <v>31</v>
      </c>
      <c r="O49" s="5" t="s">
        <v>32</v>
      </c>
      <c r="P49" s="3"/>
    </row>
    <row r="50" spans="1:17" ht="14.1" customHeight="1" x14ac:dyDescent="0.25">
      <c r="A50" s="6">
        <v>59</v>
      </c>
      <c r="B50" s="9">
        <v>112.5</v>
      </c>
      <c r="C50" s="9">
        <v>160</v>
      </c>
      <c r="D50" s="9">
        <v>192.5</v>
      </c>
      <c r="E50" s="10">
        <f>F50-10</f>
        <v>217.5</v>
      </c>
      <c r="F50" s="10">
        <v>227.5</v>
      </c>
      <c r="J50" s="6">
        <v>47</v>
      </c>
      <c r="K50" s="9">
        <v>67.5</v>
      </c>
      <c r="L50" s="9">
        <v>97.5</v>
      </c>
      <c r="M50" s="9">
        <v>115</v>
      </c>
      <c r="N50" s="10">
        <f>O50-10</f>
        <v>127.5</v>
      </c>
      <c r="O50" s="10">
        <v>137.5</v>
      </c>
      <c r="P50" s="3"/>
    </row>
    <row r="51" spans="1:17" ht="14.1" customHeight="1" x14ac:dyDescent="0.25">
      <c r="A51" s="6">
        <v>66</v>
      </c>
      <c r="B51" s="9">
        <v>132.5</v>
      </c>
      <c r="C51" s="9">
        <v>187.5</v>
      </c>
      <c r="D51" s="9">
        <v>227.5</v>
      </c>
      <c r="E51" s="10">
        <f>F51-10</f>
        <v>257.5</v>
      </c>
      <c r="F51" s="10">
        <v>267.5</v>
      </c>
      <c r="J51" s="6">
        <v>52</v>
      </c>
      <c r="K51" s="9">
        <v>72.5</v>
      </c>
      <c r="L51" s="9">
        <v>102.5</v>
      </c>
      <c r="M51" s="9">
        <v>125</v>
      </c>
      <c r="N51" s="10">
        <f>O51-10</f>
        <v>137.5</v>
      </c>
      <c r="O51" s="10">
        <v>147.5</v>
      </c>
      <c r="P51" s="3"/>
    </row>
    <row r="52" spans="1:17" ht="14.1" customHeight="1" x14ac:dyDescent="0.25">
      <c r="A52" s="6">
        <v>74</v>
      </c>
      <c r="B52" s="9">
        <v>147.5</v>
      </c>
      <c r="C52" s="9">
        <v>205</v>
      </c>
      <c r="D52" s="9">
        <v>250</v>
      </c>
      <c r="E52" s="10">
        <f>F52-15</f>
        <v>280</v>
      </c>
      <c r="F52" s="10">
        <v>295</v>
      </c>
      <c r="J52" s="6">
        <v>57</v>
      </c>
      <c r="K52" s="9">
        <v>80</v>
      </c>
      <c r="L52" s="9">
        <v>112.5</v>
      </c>
      <c r="M52" s="9">
        <v>135</v>
      </c>
      <c r="N52" s="10">
        <f>O52-15</f>
        <v>145</v>
      </c>
      <c r="O52" s="10">
        <v>160</v>
      </c>
      <c r="P52" s="3"/>
    </row>
    <row r="53" spans="1:17" ht="14.1" customHeight="1" x14ac:dyDescent="0.25">
      <c r="A53" s="6">
        <v>83</v>
      </c>
      <c r="B53" s="9">
        <v>165</v>
      </c>
      <c r="C53" s="9">
        <v>230</v>
      </c>
      <c r="D53" s="9">
        <v>280</v>
      </c>
      <c r="E53" s="10">
        <f>F53-15</f>
        <v>315</v>
      </c>
      <c r="F53" s="10">
        <v>330</v>
      </c>
      <c r="J53" s="6">
        <v>63</v>
      </c>
      <c r="K53" s="9">
        <v>82.5</v>
      </c>
      <c r="L53" s="9">
        <v>115</v>
      </c>
      <c r="M53" s="9">
        <v>137.5</v>
      </c>
      <c r="N53" s="10">
        <f>O53-15</f>
        <v>147.5</v>
      </c>
      <c r="O53" s="10">
        <v>162.5</v>
      </c>
      <c r="P53" s="3"/>
    </row>
    <row r="54" spans="1:17" ht="14.1" customHeight="1" x14ac:dyDescent="0.25">
      <c r="A54" s="6">
        <v>93</v>
      </c>
      <c r="B54" s="9">
        <v>175</v>
      </c>
      <c r="C54" s="9">
        <v>244.99999999999997</v>
      </c>
      <c r="D54" s="9">
        <v>297.5</v>
      </c>
      <c r="E54" s="10">
        <f>F54-20</f>
        <v>330</v>
      </c>
      <c r="F54" s="10">
        <v>350</v>
      </c>
      <c r="J54" s="6">
        <v>69</v>
      </c>
      <c r="K54" s="9">
        <v>85</v>
      </c>
      <c r="L54" s="9">
        <v>117.5</v>
      </c>
      <c r="M54" s="9">
        <v>142.5</v>
      </c>
      <c r="N54" s="10">
        <f>O54-15</f>
        <v>152.5</v>
      </c>
      <c r="O54" s="10">
        <v>167.5</v>
      </c>
      <c r="P54" s="3"/>
    </row>
    <row r="55" spans="1:17" ht="14.1" customHeight="1" x14ac:dyDescent="0.25">
      <c r="A55" s="6">
        <v>105</v>
      </c>
      <c r="B55" s="9">
        <v>185</v>
      </c>
      <c r="C55" s="9">
        <v>260</v>
      </c>
      <c r="D55" s="9">
        <v>315</v>
      </c>
      <c r="E55" s="10">
        <f>F55-20</f>
        <v>350</v>
      </c>
      <c r="F55" s="10">
        <v>370</v>
      </c>
      <c r="J55" s="6">
        <v>76</v>
      </c>
      <c r="K55" s="9">
        <v>87.5</v>
      </c>
      <c r="L55" s="9">
        <v>120</v>
      </c>
      <c r="M55" s="9">
        <v>145</v>
      </c>
      <c r="N55" s="10">
        <f>O55-15</f>
        <v>157.5</v>
      </c>
      <c r="O55" s="10">
        <v>172.5</v>
      </c>
      <c r="P55" s="3"/>
    </row>
    <row r="56" spans="1:17" ht="14.1" customHeight="1" x14ac:dyDescent="0.25">
      <c r="A56" s="6">
        <v>120</v>
      </c>
      <c r="B56" s="9">
        <v>190</v>
      </c>
      <c r="C56" s="9">
        <v>267.5</v>
      </c>
      <c r="D56" s="9">
        <v>322.5</v>
      </c>
      <c r="E56" s="10">
        <f>F56-25</f>
        <v>355</v>
      </c>
      <c r="F56" s="10">
        <v>380</v>
      </c>
      <c r="J56" s="6">
        <v>84</v>
      </c>
      <c r="K56" s="9">
        <v>92.5</v>
      </c>
      <c r="L56" s="9">
        <v>127.5</v>
      </c>
      <c r="M56" s="9">
        <v>155</v>
      </c>
      <c r="N56" s="10">
        <f>O56-20</f>
        <v>162.5</v>
      </c>
      <c r="O56" s="10">
        <v>182.5</v>
      </c>
      <c r="P56" s="3"/>
    </row>
    <row r="57" spans="1:17" ht="14.1" customHeight="1" thickBot="1" x14ac:dyDescent="0.3">
      <c r="A57" s="7" t="s">
        <v>2</v>
      </c>
      <c r="B57" s="12">
        <v>202.5</v>
      </c>
      <c r="C57" s="12">
        <v>285</v>
      </c>
      <c r="D57" s="12">
        <v>345</v>
      </c>
      <c r="E57" s="13">
        <f>F57-30</f>
        <v>377.5</v>
      </c>
      <c r="F57" s="13">
        <v>407.5</v>
      </c>
      <c r="J57" s="7" t="s">
        <v>1</v>
      </c>
      <c r="K57" s="12">
        <v>97.5</v>
      </c>
      <c r="L57" s="12">
        <v>137.5</v>
      </c>
      <c r="M57" s="12">
        <v>165</v>
      </c>
      <c r="N57" s="13">
        <f>O57-20</f>
        <v>175</v>
      </c>
      <c r="O57" s="13">
        <v>195</v>
      </c>
      <c r="P57" s="3"/>
      <c r="Q57" s="2"/>
    </row>
    <row r="58" spans="1:17" ht="13.8" x14ac:dyDescent="0.25">
      <c r="D58" s="17"/>
      <c r="E58" s="17"/>
      <c r="J58" s="3"/>
      <c r="K58" s="3"/>
      <c r="L58" s="3"/>
      <c r="M58" s="3"/>
      <c r="N58" s="3"/>
      <c r="O58" s="3"/>
      <c r="P58" s="3"/>
      <c r="Q58" s="3"/>
    </row>
  </sheetData>
  <mergeCells count="12">
    <mergeCell ref="A1:Q1"/>
    <mergeCell ref="J4:Q4"/>
    <mergeCell ref="A2:Q3"/>
    <mergeCell ref="A4:H4"/>
    <mergeCell ref="A15:F15"/>
    <mergeCell ref="J15:O15"/>
    <mergeCell ref="A26:F26"/>
    <mergeCell ref="J26:O26"/>
    <mergeCell ref="A37:F37"/>
    <mergeCell ref="J37:O37"/>
    <mergeCell ref="A48:F48"/>
    <mergeCell ref="J48:O48"/>
  </mergeCells>
  <phoneticPr fontId="11" type="noConversion"/>
  <printOptions horizontalCentered="1" verticalCentered="1"/>
  <pageMargins left="0" right="0" top="0" bottom="0" header="0.31496062992125984" footer="0.31496062992125984"/>
  <pageSetup paperSize="9" scale="74" orientation="portrait" verticalDpi="597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">
    <pageSetUpPr fitToPage="1"/>
  </sheetPr>
  <dimension ref="A1:Q84"/>
  <sheetViews>
    <sheetView zoomScale="70" zoomScaleNormal="70" workbookViewId="0">
      <selection activeCell="R2" sqref="R2"/>
    </sheetView>
  </sheetViews>
  <sheetFormatPr baseColWidth="10" defaultColWidth="10.88671875" defaultRowHeight="13.2" x14ac:dyDescent="0.25"/>
  <cols>
    <col min="1" max="16384" width="10.88671875" style="1"/>
  </cols>
  <sheetData>
    <row r="1" spans="1:17" ht="35.4" thickBot="1" x14ac:dyDescent="0.6">
      <c r="A1" s="210" t="s">
        <v>35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20"/>
      <c r="N1" s="37"/>
    </row>
    <row r="2" spans="1:17" ht="18.75" customHeight="1" thickBot="1" x14ac:dyDescent="0.35">
      <c r="A2" s="221" t="s">
        <v>79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3"/>
      <c r="N2" s="38"/>
    </row>
    <row r="3" spans="1:17" ht="32.25" customHeight="1" thickBot="1" x14ac:dyDescent="0.35">
      <c r="A3" s="39"/>
      <c r="B3" s="40" t="s">
        <v>49</v>
      </c>
      <c r="C3" s="40"/>
      <c r="D3" s="40"/>
      <c r="E3" s="40"/>
      <c r="F3" s="40"/>
      <c r="G3" s="40"/>
      <c r="H3" s="40"/>
      <c r="I3" s="40"/>
      <c r="J3" s="40"/>
      <c r="K3" s="40"/>
      <c r="L3" s="41"/>
      <c r="M3" s="41"/>
      <c r="N3" s="42"/>
    </row>
    <row r="4" spans="1:17" ht="21" thickBot="1" x14ac:dyDescent="0.4">
      <c r="A4" s="224" t="s">
        <v>97</v>
      </c>
      <c r="B4" s="225"/>
      <c r="C4" s="225"/>
      <c r="D4" s="225"/>
      <c r="E4" s="225"/>
      <c r="F4" s="226"/>
      <c r="G4" s="43"/>
      <c r="H4" s="44"/>
      <c r="I4" s="44"/>
      <c r="J4" s="224" t="s">
        <v>98</v>
      </c>
      <c r="K4" s="225"/>
      <c r="L4" s="225"/>
      <c r="M4" s="225"/>
      <c r="N4" s="225"/>
      <c r="O4" s="226"/>
    </row>
    <row r="5" spans="1:17" ht="14.4" thickBot="1" x14ac:dyDescent="0.3">
      <c r="A5" s="45" t="s">
        <v>0</v>
      </c>
      <c r="B5" s="46" t="s">
        <v>20</v>
      </c>
      <c r="C5" s="47" t="s">
        <v>17</v>
      </c>
      <c r="D5" s="47" t="s">
        <v>18</v>
      </c>
      <c r="E5" s="47" t="s">
        <v>31</v>
      </c>
      <c r="F5" s="48" t="s">
        <v>32</v>
      </c>
      <c r="G5" s="16"/>
      <c r="H5" s="16"/>
      <c r="I5" s="16"/>
      <c r="J5" s="18" t="s">
        <v>0</v>
      </c>
      <c r="K5" s="49" t="s">
        <v>20</v>
      </c>
      <c r="L5" s="50" t="s">
        <v>17</v>
      </c>
      <c r="M5" s="50" t="s">
        <v>18</v>
      </c>
      <c r="N5" s="51" t="s">
        <v>31</v>
      </c>
      <c r="O5" s="51" t="s">
        <v>32</v>
      </c>
    </row>
    <row r="6" spans="1:17" s="61" customFormat="1" ht="13.95" customHeight="1" x14ac:dyDescent="0.25">
      <c r="A6" s="52">
        <v>53</v>
      </c>
      <c r="B6" s="53">
        <v>35</v>
      </c>
      <c r="C6" s="54">
        <v>42.5</v>
      </c>
      <c r="D6" s="54">
        <v>50</v>
      </c>
      <c r="E6" s="54">
        <v>57.5</v>
      </c>
      <c r="F6" s="55">
        <v>62.5</v>
      </c>
      <c r="G6" s="56"/>
      <c r="H6" s="56"/>
      <c r="I6" s="56"/>
      <c r="J6" s="57">
        <v>43</v>
      </c>
      <c r="K6" s="58">
        <v>20</v>
      </c>
      <c r="L6" s="59">
        <v>25</v>
      </c>
      <c r="M6" s="59">
        <v>30</v>
      </c>
      <c r="N6" s="59">
        <v>35</v>
      </c>
      <c r="O6" s="60">
        <v>37.5</v>
      </c>
    </row>
    <row r="7" spans="1:17" s="61" customFormat="1" ht="13.95" customHeight="1" x14ac:dyDescent="0.25">
      <c r="A7" s="52">
        <v>59</v>
      </c>
      <c r="B7" s="62">
        <v>40</v>
      </c>
      <c r="C7" s="63">
        <v>47.5</v>
      </c>
      <c r="D7" s="63">
        <v>55</v>
      </c>
      <c r="E7" s="63">
        <v>62.5</v>
      </c>
      <c r="F7" s="64">
        <v>67.5</v>
      </c>
      <c r="G7" s="56"/>
      <c r="H7" s="56"/>
      <c r="I7" s="56"/>
      <c r="J7" s="57">
        <v>47</v>
      </c>
      <c r="K7" s="62">
        <v>20</v>
      </c>
      <c r="L7" s="63">
        <v>27.5</v>
      </c>
      <c r="M7" s="63">
        <v>32.5</v>
      </c>
      <c r="N7" s="63">
        <v>37.5</v>
      </c>
      <c r="O7" s="64">
        <v>42.5</v>
      </c>
    </row>
    <row r="8" spans="1:17" s="61" customFormat="1" ht="13.95" customHeight="1" x14ac:dyDescent="0.25">
      <c r="A8" s="52">
        <v>66</v>
      </c>
      <c r="B8" s="62">
        <v>47.5</v>
      </c>
      <c r="C8" s="63">
        <v>57.5</v>
      </c>
      <c r="D8" s="63">
        <v>67.5</v>
      </c>
      <c r="E8" s="63">
        <v>77.5</v>
      </c>
      <c r="F8" s="64">
        <v>82.5</v>
      </c>
      <c r="G8" s="56"/>
      <c r="H8" s="56"/>
      <c r="I8" s="56"/>
      <c r="J8" s="57">
        <v>52</v>
      </c>
      <c r="K8" s="62">
        <v>25</v>
      </c>
      <c r="L8" s="63">
        <v>30</v>
      </c>
      <c r="M8" s="63">
        <v>35</v>
      </c>
      <c r="N8" s="63">
        <v>40</v>
      </c>
      <c r="O8" s="64">
        <v>45</v>
      </c>
    </row>
    <row r="9" spans="1:17" s="61" customFormat="1" ht="13.95" customHeight="1" x14ac:dyDescent="0.25">
      <c r="A9" s="52">
        <v>74</v>
      </c>
      <c r="B9" s="62">
        <v>57.5</v>
      </c>
      <c r="C9" s="63">
        <v>67.5</v>
      </c>
      <c r="D9" s="63">
        <v>80</v>
      </c>
      <c r="E9" s="63">
        <v>90</v>
      </c>
      <c r="F9" s="64">
        <v>95</v>
      </c>
      <c r="G9" s="56"/>
      <c r="H9" s="56"/>
      <c r="I9" s="56"/>
      <c r="J9" s="57">
        <v>57</v>
      </c>
      <c r="K9" s="62">
        <v>27.5</v>
      </c>
      <c r="L9" s="63">
        <v>32.5</v>
      </c>
      <c r="M9" s="63">
        <v>37.5</v>
      </c>
      <c r="N9" s="63">
        <v>42.5</v>
      </c>
      <c r="O9" s="64">
        <v>47.5</v>
      </c>
    </row>
    <row r="10" spans="1:17" s="61" customFormat="1" ht="13.95" customHeight="1" x14ac:dyDescent="0.25">
      <c r="A10" s="52">
        <v>83</v>
      </c>
      <c r="B10" s="62">
        <v>62.5</v>
      </c>
      <c r="C10" s="63">
        <v>72.5</v>
      </c>
      <c r="D10" s="63">
        <v>85</v>
      </c>
      <c r="E10" s="63">
        <v>95</v>
      </c>
      <c r="F10" s="64">
        <v>100</v>
      </c>
      <c r="G10" s="56"/>
      <c r="H10" s="56"/>
      <c r="I10" s="56"/>
      <c r="J10" s="57">
        <v>63</v>
      </c>
      <c r="K10" s="62">
        <v>30</v>
      </c>
      <c r="L10" s="63">
        <v>35</v>
      </c>
      <c r="M10" s="63">
        <v>42.5</v>
      </c>
      <c r="N10" s="63">
        <v>47.5</v>
      </c>
      <c r="O10" s="64">
        <v>52.5</v>
      </c>
    </row>
    <row r="11" spans="1:17" s="61" customFormat="1" ht="13.95" customHeight="1" x14ac:dyDescent="0.25">
      <c r="A11" s="52">
        <v>93</v>
      </c>
      <c r="B11" s="62">
        <v>67.5</v>
      </c>
      <c r="C11" s="63">
        <v>80</v>
      </c>
      <c r="D11" s="63">
        <v>92.5</v>
      </c>
      <c r="E11" s="63">
        <v>100</v>
      </c>
      <c r="F11" s="64">
        <v>105</v>
      </c>
      <c r="G11" s="56"/>
      <c r="H11" s="56"/>
      <c r="I11" s="56"/>
      <c r="J11" s="57">
        <v>69</v>
      </c>
      <c r="K11" s="62">
        <v>32.5</v>
      </c>
      <c r="L11" s="63">
        <v>37.5</v>
      </c>
      <c r="M11" s="63">
        <v>47.5</v>
      </c>
      <c r="N11" s="63">
        <v>52.5</v>
      </c>
      <c r="O11" s="64">
        <v>57.5</v>
      </c>
    </row>
    <row r="12" spans="1:17" s="61" customFormat="1" ht="13.95" customHeight="1" x14ac:dyDescent="0.25">
      <c r="A12" s="52">
        <v>105</v>
      </c>
      <c r="B12" s="62">
        <v>72.5</v>
      </c>
      <c r="C12" s="63">
        <v>85</v>
      </c>
      <c r="D12" s="63">
        <v>97.5</v>
      </c>
      <c r="E12" s="63">
        <v>112.5</v>
      </c>
      <c r="F12" s="64">
        <v>120</v>
      </c>
      <c r="G12" s="56"/>
      <c r="H12" s="56"/>
      <c r="I12" s="56"/>
      <c r="J12" s="57">
        <v>76</v>
      </c>
      <c r="K12" s="62">
        <v>35</v>
      </c>
      <c r="L12" s="63">
        <v>42.5</v>
      </c>
      <c r="M12" s="63">
        <v>50</v>
      </c>
      <c r="N12" s="63">
        <v>55</v>
      </c>
      <c r="O12" s="64">
        <v>60</v>
      </c>
    </row>
    <row r="13" spans="1:17" s="61" customFormat="1" ht="13.95" customHeight="1" x14ac:dyDescent="0.25">
      <c r="A13" s="52">
        <v>120</v>
      </c>
      <c r="B13" s="62">
        <v>80</v>
      </c>
      <c r="C13" s="63">
        <v>92.5</v>
      </c>
      <c r="D13" s="63">
        <v>107.5</v>
      </c>
      <c r="E13" s="63">
        <v>115</v>
      </c>
      <c r="F13" s="64">
        <v>122.5</v>
      </c>
      <c r="G13" s="56"/>
      <c r="H13" s="56"/>
      <c r="I13" s="56"/>
      <c r="J13" s="57">
        <v>84</v>
      </c>
      <c r="K13" s="62">
        <v>37.5</v>
      </c>
      <c r="L13" s="63">
        <v>45</v>
      </c>
      <c r="M13" s="63">
        <v>55</v>
      </c>
      <c r="N13" s="63">
        <v>60</v>
      </c>
      <c r="O13" s="64">
        <v>67.5</v>
      </c>
    </row>
    <row r="14" spans="1:17" s="61" customFormat="1" ht="13.95" customHeight="1" thickBot="1" x14ac:dyDescent="0.3">
      <c r="A14" s="65" t="s">
        <v>2</v>
      </c>
      <c r="B14" s="66">
        <v>85</v>
      </c>
      <c r="C14" s="67">
        <v>97.5</v>
      </c>
      <c r="D14" s="67">
        <v>112.5</v>
      </c>
      <c r="E14" s="67">
        <v>120</v>
      </c>
      <c r="F14" s="68">
        <v>127.5</v>
      </c>
      <c r="G14" s="56"/>
      <c r="H14" s="56"/>
      <c r="I14" s="56"/>
      <c r="J14" s="69" t="s">
        <v>19</v>
      </c>
      <c r="K14" s="66">
        <v>40</v>
      </c>
      <c r="L14" s="67">
        <v>50</v>
      </c>
      <c r="M14" s="67">
        <v>60</v>
      </c>
      <c r="N14" s="67">
        <v>70</v>
      </c>
      <c r="O14" s="68">
        <v>75</v>
      </c>
    </row>
    <row r="15" spans="1:17" s="61" customFormat="1" ht="14.4" thickBot="1" x14ac:dyDescent="0.3">
      <c r="A15" s="70" t="s">
        <v>101</v>
      </c>
      <c r="B15" s="70"/>
      <c r="C15" s="70"/>
      <c r="D15" s="70"/>
      <c r="E15" s="70"/>
      <c r="F15" s="70"/>
      <c r="G15" s="70"/>
      <c r="H15" s="56"/>
      <c r="I15" s="56"/>
      <c r="J15" s="70"/>
      <c r="K15" s="70"/>
      <c r="L15" s="70"/>
      <c r="M15" s="70"/>
    </row>
    <row r="16" spans="1:17" s="61" customFormat="1" ht="18" thickBot="1" x14ac:dyDescent="0.35">
      <c r="A16" s="227" t="s">
        <v>95</v>
      </c>
      <c r="B16" s="228"/>
      <c r="C16" s="228"/>
      <c r="D16" s="228"/>
      <c r="E16" s="228"/>
      <c r="F16" s="228"/>
      <c r="G16" s="228"/>
      <c r="H16" s="229"/>
      <c r="I16" s="56"/>
      <c r="J16" s="227" t="s">
        <v>96</v>
      </c>
      <c r="K16" s="228"/>
      <c r="L16" s="228"/>
      <c r="M16" s="228"/>
      <c r="N16" s="228"/>
      <c r="O16" s="228"/>
      <c r="P16" s="228"/>
      <c r="Q16" s="229"/>
    </row>
    <row r="17" spans="1:17" s="61" customFormat="1" ht="13.8" x14ac:dyDescent="0.25">
      <c r="A17" s="45" t="s">
        <v>0</v>
      </c>
      <c r="B17" s="71" t="s">
        <v>20</v>
      </c>
      <c r="C17" s="72" t="s">
        <v>17</v>
      </c>
      <c r="D17" s="72" t="s">
        <v>18</v>
      </c>
      <c r="E17" s="72" t="s">
        <v>31</v>
      </c>
      <c r="F17" s="72" t="s">
        <v>32</v>
      </c>
      <c r="G17" s="72" t="s">
        <v>15</v>
      </c>
      <c r="H17" s="73" t="s">
        <v>16</v>
      </c>
      <c r="I17" s="56"/>
      <c r="J17" s="45" t="s">
        <v>0</v>
      </c>
      <c r="K17" s="71" t="s">
        <v>20</v>
      </c>
      <c r="L17" s="72" t="s">
        <v>17</v>
      </c>
      <c r="M17" s="72" t="s">
        <v>18</v>
      </c>
      <c r="N17" s="72" t="s">
        <v>31</v>
      </c>
      <c r="O17" s="74" t="s">
        <v>32</v>
      </c>
      <c r="P17" s="73" t="s">
        <v>15</v>
      </c>
      <c r="Q17" s="73" t="s">
        <v>16</v>
      </c>
    </row>
    <row r="18" spans="1:17" s="61" customFormat="1" ht="13.95" customHeight="1" x14ac:dyDescent="0.25">
      <c r="A18" s="52">
        <v>53</v>
      </c>
      <c r="B18" s="62">
        <v>45</v>
      </c>
      <c r="C18" s="63">
        <v>52.5</v>
      </c>
      <c r="D18" s="63">
        <v>72.5</v>
      </c>
      <c r="E18" s="63">
        <v>85</v>
      </c>
      <c r="F18" s="63">
        <v>92.5</v>
      </c>
      <c r="G18" s="182">
        <v>100</v>
      </c>
      <c r="H18" s="183">
        <v>115</v>
      </c>
      <c r="I18" s="56"/>
      <c r="J18" s="52">
        <v>43</v>
      </c>
      <c r="K18" s="62">
        <v>25</v>
      </c>
      <c r="L18" s="63">
        <v>30</v>
      </c>
      <c r="M18" s="63">
        <v>35</v>
      </c>
      <c r="N18" s="75">
        <v>40</v>
      </c>
      <c r="O18" s="153">
        <v>45</v>
      </c>
      <c r="P18" s="186">
        <v>60</v>
      </c>
      <c r="Q18" s="183">
        <v>70</v>
      </c>
    </row>
    <row r="19" spans="1:17" s="61" customFormat="1" ht="13.95" customHeight="1" x14ac:dyDescent="0.25">
      <c r="A19" s="52">
        <v>59</v>
      </c>
      <c r="B19" s="62">
        <v>52.5</v>
      </c>
      <c r="C19" s="63">
        <v>67.5</v>
      </c>
      <c r="D19" s="63">
        <v>80</v>
      </c>
      <c r="E19" s="63">
        <v>95</v>
      </c>
      <c r="F19" s="63">
        <v>100</v>
      </c>
      <c r="G19" s="182">
        <v>120</v>
      </c>
      <c r="H19" s="183">
        <v>130</v>
      </c>
      <c r="I19" s="56"/>
      <c r="J19" s="52">
        <v>47</v>
      </c>
      <c r="K19" s="62">
        <v>25</v>
      </c>
      <c r="L19" s="63">
        <v>32.5</v>
      </c>
      <c r="M19" s="63">
        <v>40</v>
      </c>
      <c r="N19" s="75">
        <v>47.5</v>
      </c>
      <c r="O19" s="63">
        <v>50</v>
      </c>
      <c r="P19" s="186">
        <v>70</v>
      </c>
      <c r="Q19" s="183">
        <v>75</v>
      </c>
    </row>
    <row r="20" spans="1:17" s="61" customFormat="1" ht="13.95" customHeight="1" x14ac:dyDescent="0.25">
      <c r="A20" s="52">
        <v>66</v>
      </c>
      <c r="B20" s="62">
        <v>57.5</v>
      </c>
      <c r="C20" s="63">
        <v>75</v>
      </c>
      <c r="D20" s="63">
        <v>95</v>
      </c>
      <c r="E20" s="152">
        <v>110</v>
      </c>
      <c r="F20" s="152">
        <v>127.5</v>
      </c>
      <c r="G20" s="182">
        <v>135</v>
      </c>
      <c r="H20" s="183">
        <v>150</v>
      </c>
      <c r="I20" s="56"/>
      <c r="J20" s="52">
        <v>52</v>
      </c>
      <c r="K20" s="62">
        <v>27.5</v>
      </c>
      <c r="L20" s="63">
        <v>35</v>
      </c>
      <c r="M20" s="63">
        <v>45</v>
      </c>
      <c r="N20" s="75">
        <v>50</v>
      </c>
      <c r="O20" s="63">
        <v>55</v>
      </c>
      <c r="P20" s="186">
        <v>75</v>
      </c>
      <c r="Q20" s="183">
        <v>85</v>
      </c>
    </row>
    <row r="21" spans="1:17" s="61" customFormat="1" ht="13.95" customHeight="1" x14ac:dyDescent="0.25">
      <c r="A21" s="52">
        <v>74</v>
      </c>
      <c r="B21" s="62">
        <v>62.5</v>
      </c>
      <c r="C21" s="63">
        <v>87.5</v>
      </c>
      <c r="D21" s="63">
        <v>102.5</v>
      </c>
      <c r="E21" s="152">
        <v>125</v>
      </c>
      <c r="F21" s="152">
        <v>142.5</v>
      </c>
      <c r="G21" s="182">
        <v>150</v>
      </c>
      <c r="H21" s="183">
        <v>165</v>
      </c>
      <c r="I21" s="56"/>
      <c r="J21" s="52">
        <v>57</v>
      </c>
      <c r="K21" s="62">
        <v>30</v>
      </c>
      <c r="L21" s="63">
        <v>37.5</v>
      </c>
      <c r="M21" s="63">
        <v>47.5</v>
      </c>
      <c r="N21" s="75">
        <v>55</v>
      </c>
      <c r="O21" s="153">
        <v>65</v>
      </c>
      <c r="P21" s="186">
        <v>85</v>
      </c>
      <c r="Q21" s="183">
        <v>95</v>
      </c>
    </row>
    <row r="22" spans="1:17" s="61" customFormat="1" ht="13.95" customHeight="1" x14ac:dyDescent="0.25">
      <c r="A22" s="52">
        <v>83</v>
      </c>
      <c r="B22" s="62">
        <v>67.5</v>
      </c>
      <c r="C22" s="63">
        <v>92.5</v>
      </c>
      <c r="D22" s="63">
        <v>115</v>
      </c>
      <c r="E22" s="63">
        <v>132.5</v>
      </c>
      <c r="F22" s="63">
        <v>150</v>
      </c>
      <c r="G22" s="182">
        <v>165</v>
      </c>
      <c r="H22" s="183">
        <v>175</v>
      </c>
      <c r="I22" s="56"/>
      <c r="J22" s="52">
        <v>63</v>
      </c>
      <c r="K22" s="62">
        <v>32.5</v>
      </c>
      <c r="L22" s="63">
        <v>40</v>
      </c>
      <c r="M22" s="63">
        <v>50</v>
      </c>
      <c r="N22" s="153">
        <v>60</v>
      </c>
      <c r="O22" s="153">
        <v>70</v>
      </c>
      <c r="P22" s="186">
        <v>95</v>
      </c>
      <c r="Q22" s="183">
        <v>105</v>
      </c>
    </row>
    <row r="23" spans="1:17" s="61" customFormat="1" ht="13.95" customHeight="1" x14ac:dyDescent="0.25">
      <c r="A23" s="52">
        <v>93</v>
      </c>
      <c r="B23" s="62">
        <v>75</v>
      </c>
      <c r="C23" s="63">
        <v>105</v>
      </c>
      <c r="D23" s="63">
        <v>125</v>
      </c>
      <c r="E23" s="63">
        <v>147.5</v>
      </c>
      <c r="F23" s="63">
        <v>155</v>
      </c>
      <c r="G23" s="182">
        <v>175</v>
      </c>
      <c r="H23" s="183">
        <v>190</v>
      </c>
      <c r="I23" s="56"/>
      <c r="J23" s="52">
        <v>69</v>
      </c>
      <c r="K23" s="62">
        <v>35</v>
      </c>
      <c r="L23" s="63">
        <v>45</v>
      </c>
      <c r="M23" s="63">
        <v>55</v>
      </c>
      <c r="N23" s="153">
        <v>65</v>
      </c>
      <c r="O23" s="153">
        <v>77.5</v>
      </c>
      <c r="P23" s="186">
        <v>105</v>
      </c>
      <c r="Q23" s="183">
        <v>110</v>
      </c>
    </row>
    <row r="24" spans="1:17" s="61" customFormat="1" ht="13.95" customHeight="1" x14ac:dyDescent="0.25">
      <c r="A24" s="52">
        <v>105</v>
      </c>
      <c r="B24" s="62">
        <v>77.5</v>
      </c>
      <c r="C24" s="63">
        <v>110</v>
      </c>
      <c r="D24" s="63">
        <v>130</v>
      </c>
      <c r="E24" s="63">
        <v>155</v>
      </c>
      <c r="F24" s="63">
        <v>160</v>
      </c>
      <c r="G24" s="182">
        <v>190</v>
      </c>
      <c r="H24" s="183">
        <v>195</v>
      </c>
      <c r="I24" s="56"/>
      <c r="J24" s="52">
        <v>76</v>
      </c>
      <c r="K24" s="62">
        <v>40</v>
      </c>
      <c r="L24" s="63">
        <v>50</v>
      </c>
      <c r="M24" s="63">
        <v>60</v>
      </c>
      <c r="N24" s="75">
        <v>70</v>
      </c>
      <c r="O24" s="153">
        <v>82.5</v>
      </c>
      <c r="P24" s="186">
        <v>110</v>
      </c>
      <c r="Q24" s="183">
        <v>115</v>
      </c>
    </row>
    <row r="25" spans="1:17" s="61" customFormat="1" ht="13.95" customHeight="1" x14ac:dyDescent="0.25">
      <c r="A25" s="52">
        <v>120</v>
      </c>
      <c r="B25" s="62">
        <v>80</v>
      </c>
      <c r="C25" s="63">
        <v>112.5</v>
      </c>
      <c r="D25" s="63">
        <v>135</v>
      </c>
      <c r="E25" s="63">
        <v>160</v>
      </c>
      <c r="F25" s="63">
        <v>165</v>
      </c>
      <c r="G25" s="182">
        <v>195</v>
      </c>
      <c r="H25" s="183">
        <v>210</v>
      </c>
      <c r="I25" s="56"/>
      <c r="J25" s="52">
        <v>84</v>
      </c>
      <c r="K25" s="62">
        <v>45</v>
      </c>
      <c r="L25" s="63">
        <v>55</v>
      </c>
      <c r="M25" s="63">
        <v>65</v>
      </c>
      <c r="N25" s="75">
        <v>77.5</v>
      </c>
      <c r="O25" s="153">
        <v>85</v>
      </c>
      <c r="P25" s="186">
        <v>115</v>
      </c>
      <c r="Q25" s="183">
        <v>120</v>
      </c>
    </row>
    <row r="26" spans="1:17" s="61" customFormat="1" ht="13.95" customHeight="1" thickBot="1" x14ac:dyDescent="0.3">
      <c r="A26" s="65" t="s">
        <v>2</v>
      </c>
      <c r="B26" s="66">
        <v>82.5</v>
      </c>
      <c r="C26" s="67">
        <v>115</v>
      </c>
      <c r="D26" s="67">
        <v>140</v>
      </c>
      <c r="E26" s="67">
        <v>165</v>
      </c>
      <c r="F26" s="67">
        <v>172.5</v>
      </c>
      <c r="G26" s="184">
        <v>200</v>
      </c>
      <c r="H26" s="185">
        <v>220</v>
      </c>
      <c r="I26" s="56"/>
      <c r="J26" s="76" t="s">
        <v>19</v>
      </c>
      <c r="K26" s="66">
        <v>50</v>
      </c>
      <c r="L26" s="67">
        <v>57.5</v>
      </c>
      <c r="M26" s="67">
        <v>70</v>
      </c>
      <c r="N26" s="77">
        <v>80</v>
      </c>
      <c r="O26" s="153">
        <v>90</v>
      </c>
      <c r="P26" s="187">
        <v>120</v>
      </c>
      <c r="Q26" s="188">
        <v>125</v>
      </c>
    </row>
    <row r="27" spans="1:17" ht="21" customHeight="1" thickBot="1" x14ac:dyDescent="0.3">
      <c r="A27" s="2" t="s">
        <v>102</v>
      </c>
      <c r="B27" s="78"/>
      <c r="C27" s="2"/>
      <c r="D27" s="2"/>
      <c r="E27" s="2"/>
      <c r="F27" s="2"/>
      <c r="G27" s="2"/>
      <c r="H27" s="2"/>
      <c r="I27" s="2"/>
      <c r="J27" s="17"/>
      <c r="K27" s="2"/>
      <c r="L27" s="3"/>
      <c r="M27" s="3"/>
      <c r="N27" s="3"/>
    </row>
    <row r="28" spans="1:17" ht="21" thickBot="1" x14ac:dyDescent="0.4">
      <c r="A28" s="224" t="s">
        <v>38</v>
      </c>
      <c r="B28" s="225"/>
      <c r="C28" s="225"/>
      <c r="D28" s="225"/>
      <c r="E28" s="225"/>
      <c r="F28" s="225"/>
      <c r="G28" s="225"/>
      <c r="H28" s="226"/>
      <c r="I28" s="44"/>
      <c r="J28" s="224" t="s">
        <v>39</v>
      </c>
      <c r="K28" s="225"/>
      <c r="L28" s="225"/>
      <c r="M28" s="225"/>
      <c r="N28" s="225"/>
      <c r="O28" s="225"/>
      <c r="P28" s="225"/>
      <c r="Q28" s="226"/>
    </row>
    <row r="29" spans="1:17" ht="21" thickBot="1" x14ac:dyDescent="0.4">
      <c r="A29" s="45" t="s">
        <v>0</v>
      </c>
      <c r="B29" s="46" t="s">
        <v>20</v>
      </c>
      <c r="C29" s="47" t="s">
        <v>17</v>
      </c>
      <c r="D29" s="47" t="s">
        <v>18</v>
      </c>
      <c r="E29" s="47" t="s">
        <v>31</v>
      </c>
      <c r="F29" s="47" t="s">
        <v>32</v>
      </c>
      <c r="G29" s="79" t="s">
        <v>15</v>
      </c>
      <c r="H29" s="48" t="s">
        <v>16</v>
      </c>
      <c r="I29" s="44"/>
      <c r="J29" s="45" t="s">
        <v>0</v>
      </c>
      <c r="K29" s="46" t="s">
        <v>20</v>
      </c>
      <c r="L29" s="47" t="s">
        <v>17</v>
      </c>
      <c r="M29" s="47" t="s">
        <v>18</v>
      </c>
      <c r="N29" s="47" t="s">
        <v>31</v>
      </c>
      <c r="O29" s="47" t="s">
        <v>32</v>
      </c>
      <c r="P29" s="79" t="s">
        <v>15</v>
      </c>
      <c r="Q29" s="48" t="s">
        <v>16</v>
      </c>
    </row>
    <row r="30" spans="1:17" ht="14.25" customHeight="1" x14ac:dyDescent="0.35">
      <c r="A30" s="52">
        <v>59</v>
      </c>
      <c r="B30" s="80">
        <v>55</v>
      </c>
      <c r="C30" s="81">
        <v>77.5</v>
      </c>
      <c r="D30" s="82">
        <v>92.5</v>
      </c>
      <c r="E30" s="59">
        <v>110</v>
      </c>
      <c r="F30" s="59">
        <v>112.5</v>
      </c>
      <c r="G30" s="180">
        <v>135</v>
      </c>
      <c r="H30" s="181">
        <v>150</v>
      </c>
      <c r="I30" s="44"/>
      <c r="J30" s="83">
        <v>47</v>
      </c>
      <c r="K30" s="58">
        <v>25</v>
      </c>
      <c r="L30" s="59">
        <v>35</v>
      </c>
      <c r="M30" s="59">
        <v>42.5</v>
      </c>
      <c r="N30" s="59">
        <v>52.5</v>
      </c>
      <c r="O30" s="59">
        <v>55</v>
      </c>
      <c r="P30" s="180">
        <v>80</v>
      </c>
      <c r="Q30" s="181">
        <v>85</v>
      </c>
    </row>
    <row r="31" spans="1:17" ht="14.25" customHeight="1" x14ac:dyDescent="0.35">
      <c r="A31" s="52">
        <v>66</v>
      </c>
      <c r="B31" s="84">
        <v>65</v>
      </c>
      <c r="C31" s="85">
        <v>90</v>
      </c>
      <c r="D31" s="86">
        <v>110</v>
      </c>
      <c r="E31" s="63">
        <v>130</v>
      </c>
      <c r="F31" s="63">
        <v>135</v>
      </c>
      <c r="G31" s="182">
        <v>155</v>
      </c>
      <c r="H31" s="183">
        <v>170</v>
      </c>
      <c r="I31" s="44"/>
      <c r="J31" s="52">
        <v>52</v>
      </c>
      <c r="K31" s="62">
        <v>27.5</v>
      </c>
      <c r="L31" s="63">
        <v>37.5</v>
      </c>
      <c r="M31" s="63">
        <v>45</v>
      </c>
      <c r="N31" s="153">
        <v>57.5</v>
      </c>
      <c r="O31" s="153">
        <v>62.5</v>
      </c>
      <c r="P31" s="182">
        <v>85</v>
      </c>
      <c r="Q31" s="183">
        <v>95</v>
      </c>
    </row>
    <row r="32" spans="1:17" ht="14.25" customHeight="1" x14ac:dyDescent="0.35">
      <c r="A32" s="52">
        <v>74</v>
      </c>
      <c r="B32" s="84">
        <v>72.5</v>
      </c>
      <c r="C32" s="85">
        <v>102.5</v>
      </c>
      <c r="D32" s="86">
        <v>125</v>
      </c>
      <c r="E32" s="63">
        <v>147.5</v>
      </c>
      <c r="F32" s="63">
        <v>150</v>
      </c>
      <c r="G32" s="182">
        <v>175</v>
      </c>
      <c r="H32" s="183">
        <v>190</v>
      </c>
      <c r="I32" s="44"/>
      <c r="J32" s="52">
        <v>57</v>
      </c>
      <c r="K32" s="62">
        <v>30</v>
      </c>
      <c r="L32" s="63">
        <v>40</v>
      </c>
      <c r="M32" s="63">
        <v>50</v>
      </c>
      <c r="N32" s="153">
        <v>62.5</v>
      </c>
      <c r="O32" s="153">
        <v>70</v>
      </c>
      <c r="P32" s="182">
        <v>95</v>
      </c>
      <c r="Q32" s="183">
        <v>105</v>
      </c>
    </row>
    <row r="33" spans="1:17" ht="14.25" customHeight="1" x14ac:dyDescent="0.35">
      <c r="A33" s="52">
        <v>83</v>
      </c>
      <c r="B33" s="84">
        <v>82.5</v>
      </c>
      <c r="C33" s="85">
        <v>115</v>
      </c>
      <c r="D33" s="86">
        <v>140</v>
      </c>
      <c r="E33" s="63">
        <v>162.5</v>
      </c>
      <c r="F33" s="63">
        <v>165</v>
      </c>
      <c r="G33" s="182">
        <v>195</v>
      </c>
      <c r="H33" s="183">
        <v>210</v>
      </c>
      <c r="I33" s="44"/>
      <c r="J33" s="52">
        <v>63</v>
      </c>
      <c r="K33" s="62">
        <v>35</v>
      </c>
      <c r="L33" s="63">
        <v>45</v>
      </c>
      <c r="M33" s="63">
        <v>55</v>
      </c>
      <c r="N33" s="153">
        <v>67.5</v>
      </c>
      <c r="O33" s="63">
        <v>75</v>
      </c>
      <c r="P33" s="182">
        <v>105</v>
      </c>
      <c r="Q33" s="183">
        <v>115</v>
      </c>
    </row>
    <row r="34" spans="1:17" ht="14.25" customHeight="1" x14ac:dyDescent="0.35">
      <c r="A34" s="52">
        <v>93</v>
      </c>
      <c r="B34" s="84">
        <v>87.5</v>
      </c>
      <c r="C34" s="85">
        <v>122.49999999999999</v>
      </c>
      <c r="D34" s="63">
        <v>150</v>
      </c>
      <c r="E34" s="63">
        <v>175</v>
      </c>
      <c r="F34" s="63">
        <v>180</v>
      </c>
      <c r="G34" s="182">
        <v>215</v>
      </c>
      <c r="H34" s="183">
        <v>225</v>
      </c>
      <c r="I34" s="44"/>
      <c r="J34" s="52">
        <v>69</v>
      </c>
      <c r="K34" s="62">
        <v>40</v>
      </c>
      <c r="L34" s="63">
        <v>50</v>
      </c>
      <c r="M34" s="63">
        <v>60</v>
      </c>
      <c r="N34" s="153">
        <v>72.5</v>
      </c>
      <c r="O34" s="153">
        <v>80</v>
      </c>
      <c r="P34" s="182">
        <v>115</v>
      </c>
      <c r="Q34" s="183">
        <v>120</v>
      </c>
    </row>
    <row r="35" spans="1:17" ht="14.25" customHeight="1" x14ac:dyDescent="0.35">
      <c r="A35" s="52">
        <v>105</v>
      </c>
      <c r="B35" s="84">
        <v>92.5</v>
      </c>
      <c r="C35" s="85">
        <v>130</v>
      </c>
      <c r="D35" s="63">
        <v>157.5</v>
      </c>
      <c r="E35" s="63">
        <v>185</v>
      </c>
      <c r="F35" s="63">
        <v>190</v>
      </c>
      <c r="G35" s="182">
        <v>220</v>
      </c>
      <c r="H35" s="183">
        <v>230</v>
      </c>
      <c r="I35" s="44"/>
      <c r="J35" s="52">
        <v>76</v>
      </c>
      <c r="K35" s="62">
        <v>45</v>
      </c>
      <c r="L35" s="63">
        <v>55</v>
      </c>
      <c r="M35" s="63">
        <v>65</v>
      </c>
      <c r="N35" s="153">
        <v>77.5</v>
      </c>
      <c r="O35" s="153">
        <v>85</v>
      </c>
      <c r="P35" s="182">
        <v>120</v>
      </c>
      <c r="Q35" s="183">
        <v>125</v>
      </c>
    </row>
    <row r="36" spans="1:17" ht="15" customHeight="1" x14ac:dyDescent="0.35">
      <c r="A36" s="52">
        <v>120</v>
      </c>
      <c r="B36" s="84">
        <v>100</v>
      </c>
      <c r="C36" s="85">
        <v>140</v>
      </c>
      <c r="D36" s="63">
        <v>170</v>
      </c>
      <c r="E36" s="63">
        <v>200</v>
      </c>
      <c r="F36" s="63">
        <v>205</v>
      </c>
      <c r="G36" s="182">
        <v>225</v>
      </c>
      <c r="H36" s="183">
        <v>240</v>
      </c>
      <c r="I36" s="44"/>
      <c r="J36" s="52">
        <v>84</v>
      </c>
      <c r="K36" s="62">
        <v>50</v>
      </c>
      <c r="L36" s="63">
        <v>60</v>
      </c>
      <c r="M36" s="63">
        <v>70</v>
      </c>
      <c r="N36" s="153">
        <v>82.5</v>
      </c>
      <c r="O36" s="153">
        <v>90</v>
      </c>
      <c r="P36" s="182">
        <v>125</v>
      </c>
      <c r="Q36" s="183">
        <v>130</v>
      </c>
    </row>
    <row r="37" spans="1:17" ht="15" customHeight="1" thickBot="1" x14ac:dyDescent="0.4">
      <c r="A37" s="52" t="s">
        <v>2</v>
      </c>
      <c r="B37" s="87">
        <v>107.5</v>
      </c>
      <c r="C37" s="88">
        <v>150</v>
      </c>
      <c r="D37" s="89">
        <v>182.5</v>
      </c>
      <c r="E37" s="67">
        <v>215</v>
      </c>
      <c r="F37" s="67">
        <v>220</v>
      </c>
      <c r="G37" s="184">
        <v>245</v>
      </c>
      <c r="H37" s="185">
        <v>250</v>
      </c>
      <c r="I37" s="44"/>
      <c r="J37" s="65" t="s">
        <v>19</v>
      </c>
      <c r="K37" s="66">
        <v>55</v>
      </c>
      <c r="L37" s="67">
        <v>65</v>
      </c>
      <c r="M37" s="67">
        <v>77.5</v>
      </c>
      <c r="N37" s="153">
        <v>87.5</v>
      </c>
      <c r="O37" s="153">
        <v>95</v>
      </c>
      <c r="P37" s="184">
        <v>130</v>
      </c>
      <c r="Q37" s="185">
        <v>135</v>
      </c>
    </row>
    <row r="38" spans="1:17" ht="21" customHeight="1" thickBot="1" x14ac:dyDescent="0.3">
      <c r="A38" s="2" t="s">
        <v>103</v>
      </c>
      <c r="B38" s="78"/>
      <c r="C38" s="2"/>
      <c r="D38" s="2"/>
      <c r="E38" s="2"/>
      <c r="F38" s="2"/>
      <c r="G38" s="2"/>
      <c r="H38" s="2"/>
      <c r="I38" s="2"/>
      <c r="J38" s="3"/>
      <c r="K38" s="3"/>
      <c r="L38" s="3"/>
      <c r="M38" s="3"/>
      <c r="N38" s="3"/>
    </row>
    <row r="39" spans="1:17" ht="21" thickBot="1" x14ac:dyDescent="0.4">
      <c r="A39" s="224" t="s">
        <v>40</v>
      </c>
      <c r="B39" s="225"/>
      <c r="C39" s="225"/>
      <c r="D39" s="225"/>
      <c r="E39" s="225"/>
      <c r="F39" s="226"/>
      <c r="G39" s="2"/>
      <c r="H39" s="44"/>
      <c r="I39" s="44"/>
      <c r="J39" s="224" t="s">
        <v>41</v>
      </c>
      <c r="K39" s="225"/>
      <c r="L39" s="225"/>
      <c r="M39" s="225"/>
      <c r="N39" s="225"/>
      <c r="O39" s="226"/>
    </row>
    <row r="40" spans="1:17" ht="14.4" thickBot="1" x14ac:dyDescent="0.3">
      <c r="A40" s="45" t="s">
        <v>0</v>
      </c>
      <c r="B40" s="46" t="s">
        <v>20</v>
      </c>
      <c r="C40" s="47" t="s">
        <v>17</v>
      </c>
      <c r="D40" s="47" t="s">
        <v>18</v>
      </c>
      <c r="E40" s="47" t="s">
        <v>31</v>
      </c>
      <c r="F40" s="48" t="s">
        <v>32</v>
      </c>
      <c r="G40" s="2"/>
      <c r="H40" s="2"/>
      <c r="I40" s="2"/>
      <c r="J40" s="45" t="s">
        <v>0</v>
      </c>
      <c r="K40" s="46" t="s">
        <v>20</v>
      </c>
      <c r="L40" s="47" t="s">
        <v>17</v>
      </c>
      <c r="M40" s="47" t="s">
        <v>18</v>
      </c>
      <c r="N40" s="47" t="s">
        <v>31</v>
      </c>
      <c r="O40" s="48" t="s">
        <v>32</v>
      </c>
    </row>
    <row r="41" spans="1:17" ht="13.8" x14ac:dyDescent="0.25">
      <c r="A41" s="83">
        <v>59</v>
      </c>
      <c r="B41" s="90">
        <v>47.5</v>
      </c>
      <c r="C41" s="91">
        <v>67.5</v>
      </c>
      <c r="D41" s="91">
        <v>80</v>
      </c>
      <c r="E41" s="54">
        <f>(D41+F41)/2</f>
        <v>87.5</v>
      </c>
      <c r="F41" s="55">
        <v>95</v>
      </c>
      <c r="G41" s="2"/>
      <c r="H41" s="2"/>
      <c r="I41" s="2"/>
      <c r="J41" s="83">
        <v>47</v>
      </c>
      <c r="K41" s="53">
        <v>20</v>
      </c>
      <c r="L41" s="54">
        <v>27.5</v>
      </c>
      <c r="M41" s="54">
        <v>35</v>
      </c>
      <c r="N41" s="54">
        <f>(M41+O41)/2</f>
        <v>37.5</v>
      </c>
      <c r="O41" s="55">
        <v>40</v>
      </c>
    </row>
    <row r="42" spans="1:17" ht="13.8" x14ac:dyDescent="0.25">
      <c r="A42" s="52">
        <v>66</v>
      </c>
      <c r="B42" s="84">
        <v>55</v>
      </c>
      <c r="C42" s="86">
        <v>77.5</v>
      </c>
      <c r="D42" s="86">
        <v>95</v>
      </c>
      <c r="E42" s="63">
        <f t="shared" ref="E42:E48" si="0">(D42+F42)/2</f>
        <v>102.5</v>
      </c>
      <c r="F42" s="64">
        <v>110</v>
      </c>
      <c r="G42" s="2"/>
      <c r="H42" s="2"/>
      <c r="I42" s="2"/>
      <c r="J42" s="52">
        <v>52</v>
      </c>
      <c r="K42" s="62">
        <v>22.5</v>
      </c>
      <c r="L42" s="63">
        <v>30</v>
      </c>
      <c r="M42" s="63">
        <v>35</v>
      </c>
      <c r="N42" s="63">
        <v>40</v>
      </c>
      <c r="O42" s="64">
        <v>45</v>
      </c>
    </row>
    <row r="43" spans="1:17" ht="13.8" x14ac:dyDescent="0.25">
      <c r="A43" s="52">
        <v>74</v>
      </c>
      <c r="B43" s="84">
        <v>62.5</v>
      </c>
      <c r="C43" s="86">
        <v>87.5</v>
      </c>
      <c r="D43" s="86">
        <v>107.5</v>
      </c>
      <c r="E43" s="63">
        <v>115</v>
      </c>
      <c r="F43" s="64">
        <v>125</v>
      </c>
      <c r="G43" s="2"/>
      <c r="H43" s="2"/>
      <c r="I43" s="2"/>
      <c r="J43" s="52">
        <v>57</v>
      </c>
      <c r="K43" s="62">
        <v>25</v>
      </c>
      <c r="L43" s="63">
        <v>35</v>
      </c>
      <c r="M43" s="63">
        <v>40</v>
      </c>
      <c r="N43" s="63">
        <v>45</v>
      </c>
      <c r="O43" s="64">
        <v>50</v>
      </c>
    </row>
    <row r="44" spans="1:17" ht="13.8" x14ac:dyDescent="0.25">
      <c r="A44" s="52">
        <v>83</v>
      </c>
      <c r="B44" s="84">
        <v>70</v>
      </c>
      <c r="C44" s="86">
        <v>100</v>
      </c>
      <c r="D44" s="86">
        <v>120</v>
      </c>
      <c r="E44" s="63">
        <f t="shared" si="0"/>
        <v>130</v>
      </c>
      <c r="F44" s="64">
        <v>140</v>
      </c>
      <c r="G44" s="2"/>
      <c r="H44" s="2"/>
      <c r="I44" s="2"/>
      <c r="J44" s="52">
        <v>63</v>
      </c>
      <c r="K44" s="62">
        <v>27.5</v>
      </c>
      <c r="L44" s="63">
        <v>37.5</v>
      </c>
      <c r="M44" s="63">
        <v>45</v>
      </c>
      <c r="N44" s="63">
        <v>50</v>
      </c>
      <c r="O44" s="64">
        <v>55</v>
      </c>
    </row>
    <row r="45" spans="1:17" ht="13.8" x14ac:dyDescent="0.25">
      <c r="A45" s="52">
        <v>93</v>
      </c>
      <c r="B45" s="84">
        <v>77.5</v>
      </c>
      <c r="C45" s="86">
        <v>110</v>
      </c>
      <c r="D45" s="63">
        <v>130</v>
      </c>
      <c r="E45" s="63">
        <v>140</v>
      </c>
      <c r="F45" s="64">
        <v>152.5</v>
      </c>
      <c r="G45" s="2"/>
      <c r="H45" s="2"/>
      <c r="I45" s="2"/>
      <c r="J45" s="52">
        <v>69</v>
      </c>
      <c r="K45" s="62">
        <v>30</v>
      </c>
      <c r="L45" s="63">
        <v>40</v>
      </c>
      <c r="M45" s="63">
        <v>47.5</v>
      </c>
      <c r="N45" s="63">
        <v>52.5</v>
      </c>
      <c r="O45" s="64">
        <v>57.5</v>
      </c>
    </row>
    <row r="46" spans="1:17" ht="13.8" x14ac:dyDescent="0.25">
      <c r="A46" s="52">
        <v>105</v>
      </c>
      <c r="B46" s="84">
        <v>82.5</v>
      </c>
      <c r="C46" s="86">
        <v>117.5</v>
      </c>
      <c r="D46" s="63">
        <v>140</v>
      </c>
      <c r="E46" s="63">
        <v>150</v>
      </c>
      <c r="F46" s="64">
        <v>162.5</v>
      </c>
      <c r="G46" s="2"/>
      <c r="H46" s="2"/>
      <c r="I46" s="2"/>
      <c r="J46" s="52">
        <v>76</v>
      </c>
      <c r="K46" s="62">
        <v>32.5</v>
      </c>
      <c r="L46" s="63">
        <v>42.5</v>
      </c>
      <c r="M46" s="63">
        <v>50</v>
      </c>
      <c r="N46" s="63">
        <v>55</v>
      </c>
      <c r="O46" s="64">
        <v>60</v>
      </c>
    </row>
    <row r="47" spans="1:17" ht="13.8" x14ac:dyDescent="0.25">
      <c r="A47" s="52">
        <v>120</v>
      </c>
      <c r="B47" s="84">
        <v>90</v>
      </c>
      <c r="C47" s="86">
        <v>127.5</v>
      </c>
      <c r="D47" s="63">
        <v>150</v>
      </c>
      <c r="E47" s="63">
        <f t="shared" si="0"/>
        <v>162.5</v>
      </c>
      <c r="F47" s="64">
        <v>175</v>
      </c>
      <c r="G47" s="2"/>
      <c r="H47" s="2"/>
      <c r="I47" s="2"/>
      <c r="J47" s="52">
        <v>84</v>
      </c>
      <c r="K47" s="62">
        <v>35</v>
      </c>
      <c r="L47" s="63">
        <v>50</v>
      </c>
      <c r="M47" s="63">
        <v>60</v>
      </c>
      <c r="N47" s="63">
        <f t="shared" ref="N47" si="1">(M47+O47)/2</f>
        <v>65</v>
      </c>
      <c r="O47" s="64">
        <v>70</v>
      </c>
    </row>
    <row r="48" spans="1:17" ht="14.4" thickBot="1" x14ac:dyDescent="0.3">
      <c r="A48" s="65" t="s">
        <v>2</v>
      </c>
      <c r="B48" s="87">
        <v>100</v>
      </c>
      <c r="C48" s="89">
        <v>140</v>
      </c>
      <c r="D48" s="89">
        <v>170</v>
      </c>
      <c r="E48" s="67">
        <f t="shared" si="0"/>
        <v>185</v>
      </c>
      <c r="F48" s="68">
        <v>200</v>
      </c>
      <c r="G48" s="2"/>
      <c r="H48" s="2"/>
      <c r="I48" s="2"/>
      <c r="J48" s="65" t="s">
        <v>1</v>
      </c>
      <c r="K48" s="66">
        <v>37.5</v>
      </c>
      <c r="L48" s="67">
        <v>55</v>
      </c>
      <c r="M48" s="67">
        <v>65</v>
      </c>
      <c r="N48" s="67">
        <v>72.5</v>
      </c>
      <c r="O48" s="68">
        <v>77.5</v>
      </c>
    </row>
    <row r="49" spans="1:15" ht="21" customHeight="1" thickBot="1" x14ac:dyDescent="0.3">
      <c r="A49" s="14" t="s">
        <v>104</v>
      </c>
      <c r="B49" s="92"/>
      <c r="C49" s="15"/>
      <c r="D49" s="15"/>
      <c r="E49" s="15"/>
      <c r="F49" s="15"/>
      <c r="G49" s="15"/>
      <c r="H49" s="15"/>
      <c r="I49" s="15"/>
      <c r="J49" s="3"/>
      <c r="K49" s="3"/>
      <c r="L49" s="3"/>
      <c r="M49" s="3"/>
    </row>
    <row r="50" spans="1:15" ht="21" thickBot="1" x14ac:dyDescent="0.4">
      <c r="A50" s="224" t="s">
        <v>42</v>
      </c>
      <c r="B50" s="225"/>
      <c r="C50" s="225"/>
      <c r="D50" s="225"/>
      <c r="E50" s="225"/>
      <c r="F50" s="226"/>
      <c r="G50" s="15"/>
      <c r="H50" s="44"/>
      <c r="I50" s="44"/>
      <c r="J50" s="224" t="s">
        <v>43</v>
      </c>
      <c r="K50" s="225"/>
      <c r="L50" s="225"/>
      <c r="M50" s="225"/>
      <c r="N50" s="225"/>
      <c r="O50" s="226"/>
    </row>
    <row r="51" spans="1:15" ht="14.4" thickBot="1" x14ac:dyDescent="0.3">
      <c r="A51" s="45" t="s">
        <v>0</v>
      </c>
      <c r="B51" s="46" t="s">
        <v>20</v>
      </c>
      <c r="C51" s="47" t="s">
        <v>17</v>
      </c>
      <c r="D51" s="47" t="s">
        <v>18</v>
      </c>
      <c r="E51" s="47" t="s">
        <v>31</v>
      </c>
      <c r="F51" s="48" t="s">
        <v>32</v>
      </c>
      <c r="G51" s="15"/>
      <c r="H51" s="2"/>
      <c r="I51" s="2"/>
      <c r="J51" s="45" t="s">
        <v>0</v>
      </c>
      <c r="K51" s="46" t="s">
        <v>20</v>
      </c>
      <c r="L51" s="47" t="s">
        <v>17</v>
      </c>
      <c r="M51" s="47" t="s">
        <v>18</v>
      </c>
      <c r="N51" s="47" t="s">
        <v>31</v>
      </c>
      <c r="O51" s="48" t="s">
        <v>32</v>
      </c>
    </row>
    <row r="52" spans="1:15" ht="13.8" x14ac:dyDescent="0.25">
      <c r="A52" s="83">
        <v>59</v>
      </c>
      <c r="B52" s="80">
        <v>42.5</v>
      </c>
      <c r="C52" s="82">
        <v>60</v>
      </c>
      <c r="D52" s="82">
        <v>72.5</v>
      </c>
      <c r="E52" s="59">
        <v>80</v>
      </c>
      <c r="F52" s="60">
        <v>85</v>
      </c>
      <c r="G52" s="15"/>
      <c r="H52" s="2"/>
      <c r="I52" s="2"/>
      <c r="J52" s="83">
        <v>47</v>
      </c>
      <c r="K52" s="90">
        <v>20</v>
      </c>
      <c r="L52" s="91">
        <v>25</v>
      </c>
      <c r="M52" s="91">
        <v>27.5</v>
      </c>
      <c r="N52" s="54">
        <v>32.5</v>
      </c>
      <c r="O52" s="55">
        <v>35</v>
      </c>
    </row>
    <row r="53" spans="1:15" ht="13.8" x14ac:dyDescent="0.25">
      <c r="A53" s="52">
        <v>66</v>
      </c>
      <c r="B53" s="84">
        <v>47.5</v>
      </c>
      <c r="C53" s="86">
        <v>67.5</v>
      </c>
      <c r="D53" s="86">
        <v>80</v>
      </c>
      <c r="E53" s="63">
        <v>87.5</v>
      </c>
      <c r="F53" s="64">
        <v>95</v>
      </c>
      <c r="G53" s="15"/>
      <c r="H53" s="2"/>
      <c r="I53" s="2"/>
      <c r="J53" s="52">
        <v>52</v>
      </c>
      <c r="K53" s="84">
        <v>20</v>
      </c>
      <c r="L53" s="86">
        <v>27.5</v>
      </c>
      <c r="M53" s="86">
        <v>30</v>
      </c>
      <c r="N53" s="63">
        <f t="shared" ref="N53:N57" si="2">(M53+O53)/2</f>
        <v>35</v>
      </c>
      <c r="O53" s="64">
        <v>40</v>
      </c>
    </row>
    <row r="54" spans="1:15" ht="13.8" x14ac:dyDescent="0.25">
      <c r="A54" s="52">
        <v>74</v>
      </c>
      <c r="B54" s="84">
        <v>57.5</v>
      </c>
      <c r="C54" s="86">
        <v>80</v>
      </c>
      <c r="D54" s="86">
        <v>97.5</v>
      </c>
      <c r="E54" s="63">
        <v>107.5</v>
      </c>
      <c r="F54" s="64">
        <v>115</v>
      </c>
      <c r="G54" s="15"/>
      <c r="H54" s="2"/>
      <c r="I54" s="2"/>
      <c r="J54" s="52">
        <v>57</v>
      </c>
      <c r="K54" s="84">
        <v>22.5</v>
      </c>
      <c r="L54" s="86">
        <v>30</v>
      </c>
      <c r="M54" s="86">
        <v>35</v>
      </c>
      <c r="N54" s="63">
        <f t="shared" si="2"/>
        <v>40</v>
      </c>
      <c r="O54" s="64">
        <v>45</v>
      </c>
    </row>
    <row r="55" spans="1:15" ht="13.8" x14ac:dyDescent="0.25">
      <c r="A55" s="52">
        <v>83</v>
      </c>
      <c r="B55" s="84">
        <v>62.5</v>
      </c>
      <c r="C55" s="86">
        <v>87.5</v>
      </c>
      <c r="D55" s="86">
        <v>107.5</v>
      </c>
      <c r="E55" s="63">
        <v>117.5</v>
      </c>
      <c r="F55" s="64">
        <v>125</v>
      </c>
      <c r="G55" s="15"/>
      <c r="H55" s="2"/>
      <c r="I55" s="2"/>
      <c r="J55" s="52">
        <v>63</v>
      </c>
      <c r="K55" s="84">
        <v>25</v>
      </c>
      <c r="L55" s="86">
        <v>32.5</v>
      </c>
      <c r="M55" s="86">
        <v>37.5</v>
      </c>
      <c r="N55" s="63">
        <v>42.5</v>
      </c>
      <c r="O55" s="64">
        <v>47.5</v>
      </c>
    </row>
    <row r="56" spans="1:15" ht="13.8" x14ac:dyDescent="0.25">
      <c r="A56" s="52">
        <v>93</v>
      </c>
      <c r="B56" s="84">
        <v>67.5</v>
      </c>
      <c r="C56" s="86">
        <v>97.5</v>
      </c>
      <c r="D56" s="63">
        <v>117.5</v>
      </c>
      <c r="E56" s="63">
        <v>127.5</v>
      </c>
      <c r="F56" s="64">
        <v>137.5</v>
      </c>
      <c r="G56" s="15"/>
      <c r="H56" s="2"/>
      <c r="I56" s="2"/>
      <c r="J56" s="52">
        <v>69</v>
      </c>
      <c r="K56" s="84">
        <v>27.5</v>
      </c>
      <c r="L56" s="86">
        <v>35</v>
      </c>
      <c r="M56" s="63">
        <v>40</v>
      </c>
      <c r="N56" s="63">
        <v>45</v>
      </c>
      <c r="O56" s="64">
        <v>50</v>
      </c>
    </row>
    <row r="57" spans="1:15" ht="13.8" x14ac:dyDescent="0.25">
      <c r="A57" s="52">
        <v>105</v>
      </c>
      <c r="B57" s="84">
        <v>77.5</v>
      </c>
      <c r="C57" s="86">
        <v>107.5</v>
      </c>
      <c r="D57" s="63">
        <v>130</v>
      </c>
      <c r="E57" s="63">
        <v>140</v>
      </c>
      <c r="F57" s="64">
        <v>152.5</v>
      </c>
      <c r="G57" s="15"/>
      <c r="H57" s="2"/>
      <c r="I57" s="2"/>
      <c r="J57" s="52">
        <v>76</v>
      </c>
      <c r="K57" s="84">
        <v>30</v>
      </c>
      <c r="L57" s="86">
        <v>37.5</v>
      </c>
      <c r="M57" s="63">
        <v>42.5</v>
      </c>
      <c r="N57" s="63">
        <f t="shared" si="2"/>
        <v>47.5</v>
      </c>
      <c r="O57" s="64">
        <v>52.5</v>
      </c>
    </row>
    <row r="58" spans="1:15" ht="13.8" x14ac:dyDescent="0.25">
      <c r="A58" s="52">
        <v>120</v>
      </c>
      <c r="B58" s="84">
        <v>85</v>
      </c>
      <c r="C58" s="86">
        <v>117.5</v>
      </c>
      <c r="D58" s="63">
        <v>142.5</v>
      </c>
      <c r="E58" s="63">
        <v>152.5</v>
      </c>
      <c r="F58" s="64">
        <v>162.5</v>
      </c>
      <c r="G58" s="15"/>
      <c r="H58" s="2"/>
      <c r="I58" s="2"/>
      <c r="J58" s="52">
        <v>84</v>
      </c>
      <c r="K58" s="84">
        <v>32.5</v>
      </c>
      <c r="L58" s="86">
        <v>40</v>
      </c>
      <c r="M58" s="63">
        <v>50</v>
      </c>
      <c r="N58" s="63">
        <v>55</v>
      </c>
      <c r="O58" s="64">
        <v>57.5</v>
      </c>
    </row>
    <row r="59" spans="1:15" ht="14.4" thickBot="1" x14ac:dyDescent="0.3">
      <c r="A59" s="65" t="s">
        <v>2</v>
      </c>
      <c r="B59" s="87">
        <v>92.5</v>
      </c>
      <c r="C59" s="89">
        <v>127.5</v>
      </c>
      <c r="D59" s="89">
        <v>155</v>
      </c>
      <c r="E59" s="67">
        <v>165</v>
      </c>
      <c r="F59" s="68">
        <v>172.5</v>
      </c>
      <c r="G59" s="15"/>
      <c r="H59" s="2"/>
      <c r="I59" s="2"/>
      <c r="J59" s="65" t="s">
        <v>1</v>
      </c>
      <c r="K59" s="87">
        <v>35</v>
      </c>
      <c r="L59" s="89">
        <v>45</v>
      </c>
      <c r="M59" s="89">
        <v>55</v>
      </c>
      <c r="N59" s="67">
        <v>60</v>
      </c>
      <c r="O59" s="68">
        <v>65</v>
      </c>
    </row>
    <row r="60" spans="1:15" ht="21" customHeight="1" thickBot="1" x14ac:dyDescent="0.3">
      <c r="A60" s="14" t="s">
        <v>105</v>
      </c>
      <c r="B60" s="92"/>
      <c r="C60" s="15"/>
      <c r="D60" s="15"/>
      <c r="E60" s="15"/>
      <c r="F60" s="15"/>
      <c r="G60" s="15"/>
      <c r="H60" s="15"/>
      <c r="I60" s="15"/>
      <c r="J60" s="3"/>
      <c r="K60" s="3"/>
      <c r="L60" s="3"/>
      <c r="M60" s="3"/>
    </row>
    <row r="61" spans="1:15" ht="21" thickBot="1" x14ac:dyDescent="0.4">
      <c r="A61" s="224" t="s">
        <v>44</v>
      </c>
      <c r="B61" s="225"/>
      <c r="C61" s="225"/>
      <c r="D61" s="225"/>
      <c r="E61" s="225"/>
      <c r="F61" s="226"/>
      <c r="G61" s="15"/>
      <c r="H61" s="44"/>
      <c r="I61" s="44"/>
      <c r="J61" s="224" t="s">
        <v>45</v>
      </c>
      <c r="K61" s="225"/>
      <c r="L61" s="225"/>
      <c r="M61" s="225"/>
      <c r="N61" s="225"/>
      <c r="O61" s="226"/>
    </row>
    <row r="62" spans="1:15" ht="14.4" thickBot="1" x14ac:dyDescent="0.3">
      <c r="A62" s="93" t="s">
        <v>0</v>
      </c>
      <c r="B62" s="50" t="s">
        <v>20</v>
      </c>
      <c r="C62" s="50" t="s">
        <v>17</v>
      </c>
      <c r="D62" s="50" t="s">
        <v>18</v>
      </c>
      <c r="E62" s="94" t="s">
        <v>31</v>
      </c>
      <c r="F62" s="94" t="s">
        <v>32</v>
      </c>
      <c r="G62" s="15"/>
      <c r="H62" s="2"/>
      <c r="I62" s="2"/>
      <c r="J62" s="45" t="s">
        <v>0</v>
      </c>
      <c r="K62" s="46" t="s">
        <v>20</v>
      </c>
      <c r="L62" s="47" t="s">
        <v>17</v>
      </c>
      <c r="M62" s="47" t="s">
        <v>18</v>
      </c>
      <c r="N62" s="47" t="s">
        <v>31</v>
      </c>
      <c r="O62" s="48" t="s">
        <v>32</v>
      </c>
    </row>
    <row r="63" spans="1:15" ht="13.8" x14ac:dyDescent="0.25">
      <c r="A63" s="83">
        <v>59</v>
      </c>
      <c r="B63" s="80">
        <v>37.5</v>
      </c>
      <c r="C63" s="82">
        <v>50</v>
      </c>
      <c r="D63" s="82">
        <v>62.5</v>
      </c>
      <c r="E63" s="59">
        <v>67.5</v>
      </c>
      <c r="F63" s="60">
        <v>72.5</v>
      </c>
      <c r="G63" s="15"/>
      <c r="H63" s="2"/>
      <c r="I63" s="2"/>
      <c r="J63" s="83">
        <v>47</v>
      </c>
      <c r="K63" s="90">
        <v>20</v>
      </c>
      <c r="L63" s="91">
        <v>22.5</v>
      </c>
      <c r="M63" s="91">
        <v>25</v>
      </c>
      <c r="N63" s="54">
        <v>30</v>
      </c>
      <c r="O63" s="55">
        <v>32.5</v>
      </c>
    </row>
    <row r="64" spans="1:15" ht="13.8" x14ac:dyDescent="0.25">
      <c r="A64" s="52">
        <v>66</v>
      </c>
      <c r="B64" s="84">
        <v>42.5</v>
      </c>
      <c r="C64" s="86">
        <v>60</v>
      </c>
      <c r="D64" s="86">
        <v>72.5</v>
      </c>
      <c r="E64" s="63">
        <v>80</v>
      </c>
      <c r="F64" s="64">
        <v>85</v>
      </c>
      <c r="G64" s="15"/>
      <c r="H64" s="2"/>
      <c r="I64" s="2"/>
      <c r="J64" s="52">
        <v>52</v>
      </c>
      <c r="K64" s="84">
        <v>22.5</v>
      </c>
      <c r="L64" s="86">
        <v>25</v>
      </c>
      <c r="M64" s="86">
        <v>27.5</v>
      </c>
      <c r="N64" s="63">
        <v>32.5</v>
      </c>
      <c r="O64" s="64">
        <v>35</v>
      </c>
    </row>
    <row r="65" spans="1:15" ht="13.8" x14ac:dyDescent="0.25">
      <c r="A65" s="52">
        <v>74</v>
      </c>
      <c r="B65" s="84">
        <v>47.5</v>
      </c>
      <c r="C65" s="86">
        <v>67.5</v>
      </c>
      <c r="D65" s="86">
        <v>80</v>
      </c>
      <c r="E65" s="63">
        <v>90</v>
      </c>
      <c r="F65" s="64">
        <v>95</v>
      </c>
      <c r="G65" s="15"/>
      <c r="H65" s="2"/>
      <c r="I65" s="2"/>
      <c r="J65" s="52">
        <v>57</v>
      </c>
      <c r="K65" s="84">
        <v>25</v>
      </c>
      <c r="L65" s="86">
        <v>27.5</v>
      </c>
      <c r="M65" s="86">
        <v>30</v>
      </c>
      <c r="N65" s="63">
        <v>35</v>
      </c>
      <c r="O65" s="64">
        <v>37.5</v>
      </c>
    </row>
    <row r="66" spans="1:15" ht="13.8" x14ac:dyDescent="0.25">
      <c r="A66" s="52">
        <v>83</v>
      </c>
      <c r="B66" s="84">
        <v>52.5</v>
      </c>
      <c r="C66" s="86">
        <v>75</v>
      </c>
      <c r="D66" s="86">
        <v>90</v>
      </c>
      <c r="E66" s="63">
        <v>100</v>
      </c>
      <c r="F66" s="64">
        <v>105</v>
      </c>
      <c r="G66" s="15"/>
      <c r="H66" s="2"/>
      <c r="I66" s="2"/>
      <c r="J66" s="52">
        <v>63</v>
      </c>
      <c r="K66" s="84">
        <v>27.5</v>
      </c>
      <c r="L66" s="86">
        <v>30</v>
      </c>
      <c r="M66" s="86">
        <v>32.5</v>
      </c>
      <c r="N66" s="63">
        <v>37.5</v>
      </c>
      <c r="O66" s="64">
        <v>40</v>
      </c>
    </row>
    <row r="67" spans="1:15" ht="13.8" x14ac:dyDescent="0.25">
      <c r="A67" s="52">
        <v>93</v>
      </c>
      <c r="B67" s="84">
        <v>60</v>
      </c>
      <c r="C67" s="86">
        <v>85</v>
      </c>
      <c r="D67" s="63">
        <v>102.5</v>
      </c>
      <c r="E67" s="63">
        <v>110</v>
      </c>
      <c r="F67" s="64">
        <v>115</v>
      </c>
      <c r="G67" s="15"/>
      <c r="H67" s="2"/>
      <c r="I67" s="2"/>
      <c r="J67" s="52">
        <v>69</v>
      </c>
      <c r="K67" s="84">
        <v>30</v>
      </c>
      <c r="L67" s="86">
        <v>32.5</v>
      </c>
      <c r="M67" s="63">
        <v>35</v>
      </c>
      <c r="N67" s="63">
        <v>40</v>
      </c>
      <c r="O67" s="64">
        <v>45</v>
      </c>
    </row>
    <row r="68" spans="1:15" ht="13.8" x14ac:dyDescent="0.25">
      <c r="A68" s="52">
        <v>105</v>
      </c>
      <c r="B68" s="84">
        <v>62.5</v>
      </c>
      <c r="C68" s="86">
        <v>87.5</v>
      </c>
      <c r="D68" s="63">
        <v>107.5</v>
      </c>
      <c r="E68" s="63">
        <v>115</v>
      </c>
      <c r="F68" s="64">
        <v>120</v>
      </c>
      <c r="G68" s="15"/>
      <c r="H68" s="2"/>
      <c r="I68" s="2"/>
      <c r="J68" s="52">
        <v>76</v>
      </c>
      <c r="K68" s="84">
        <v>32.5</v>
      </c>
      <c r="L68" s="86">
        <v>35</v>
      </c>
      <c r="M68" s="63">
        <v>37.5</v>
      </c>
      <c r="N68" s="63">
        <v>42.5</v>
      </c>
      <c r="O68" s="64">
        <v>47.5</v>
      </c>
    </row>
    <row r="69" spans="1:15" ht="13.8" x14ac:dyDescent="0.25">
      <c r="A69" s="52">
        <v>120</v>
      </c>
      <c r="B69" s="84">
        <v>67.5</v>
      </c>
      <c r="C69" s="86">
        <v>92.5</v>
      </c>
      <c r="D69" s="63">
        <v>112.5</v>
      </c>
      <c r="E69" s="63">
        <v>122.5</v>
      </c>
      <c r="F69" s="64">
        <v>130</v>
      </c>
      <c r="G69" s="15"/>
      <c r="H69" s="2"/>
      <c r="I69" s="2"/>
      <c r="J69" s="52">
        <v>84</v>
      </c>
      <c r="K69" s="84">
        <v>35</v>
      </c>
      <c r="L69" s="86">
        <v>37.5</v>
      </c>
      <c r="M69" s="63">
        <v>42.5</v>
      </c>
      <c r="N69" s="63">
        <v>47.5</v>
      </c>
      <c r="O69" s="64">
        <v>52.5</v>
      </c>
    </row>
    <row r="70" spans="1:15" ht="14.4" thickBot="1" x14ac:dyDescent="0.3">
      <c r="A70" s="65" t="s">
        <v>2</v>
      </c>
      <c r="B70" s="87">
        <v>70</v>
      </c>
      <c r="C70" s="89">
        <v>97.5</v>
      </c>
      <c r="D70" s="89">
        <v>117.5</v>
      </c>
      <c r="E70" s="67">
        <v>127.5</v>
      </c>
      <c r="F70" s="68">
        <v>135</v>
      </c>
      <c r="G70" s="15"/>
      <c r="H70" s="2"/>
      <c r="I70" s="2"/>
      <c r="J70" s="65" t="s">
        <v>1</v>
      </c>
      <c r="K70" s="87">
        <v>37.5</v>
      </c>
      <c r="L70" s="89">
        <v>40</v>
      </c>
      <c r="M70" s="89">
        <v>45</v>
      </c>
      <c r="N70" s="67">
        <v>50</v>
      </c>
      <c r="O70" s="68">
        <v>55</v>
      </c>
    </row>
    <row r="71" spans="1:15" ht="21" customHeight="1" thickBot="1" x14ac:dyDescent="0.3">
      <c r="A71" s="14" t="s">
        <v>106</v>
      </c>
      <c r="B71" s="92"/>
      <c r="C71" s="2"/>
      <c r="D71" s="2"/>
      <c r="E71" s="15"/>
      <c r="F71" s="15"/>
      <c r="G71" s="15"/>
      <c r="H71" s="2"/>
      <c r="I71" s="2"/>
      <c r="J71" s="3"/>
      <c r="K71" s="3"/>
      <c r="L71" s="3"/>
      <c r="M71" s="3"/>
    </row>
    <row r="72" spans="1:15" ht="21" thickBot="1" x14ac:dyDescent="0.4">
      <c r="A72" s="224" t="s">
        <v>46</v>
      </c>
      <c r="B72" s="225"/>
      <c r="C72" s="225"/>
      <c r="D72" s="225"/>
      <c r="E72" s="225"/>
      <c r="F72" s="226"/>
      <c r="G72" s="15"/>
      <c r="H72" s="44"/>
      <c r="I72" s="44"/>
      <c r="J72" s="224" t="s">
        <v>47</v>
      </c>
      <c r="K72" s="225"/>
      <c r="L72" s="225"/>
      <c r="M72" s="225"/>
      <c r="N72" s="225"/>
      <c r="O72" s="226"/>
    </row>
    <row r="73" spans="1:15" ht="14.4" thickBot="1" x14ac:dyDescent="0.3">
      <c r="A73" s="83" t="s">
        <v>0</v>
      </c>
      <c r="B73" s="46" t="s">
        <v>20</v>
      </c>
      <c r="C73" s="47" t="s">
        <v>17</v>
      </c>
      <c r="D73" s="47" t="s">
        <v>18</v>
      </c>
      <c r="E73" s="47" t="s">
        <v>31</v>
      </c>
      <c r="F73" s="48" t="s">
        <v>32</v>
      </c>
      <c r="G73" s="15"/>
      <c r="H73" s="2"/>
      <c r="I73" s="2"/>
      <c r="J73" s="45" t="s">
        <v>0</v>
      </c>
      <c r="K73" s="46" t="s">
        <v>20</v>
      </c>
      <c r="L73" s="47" t="s">
        <v>17</v>
      </c>
      <c r="M73" s="47" t="s">
        <v>18</v>
      </c>
      <c r="N73" s="47" t="s">
        <v>31</v>
      </c>
      <c r="O73" s="48" t="s">
        <v>32</v>
      </c>
    </row>
    <row r="74" spans="1:15" ht="13.8" x14ac:dyDescent="0.25">
      <c r="A74" s="83">
        <v>59</v>
      </c>
      <c r="B74" s="90">
        <v>32.5</v>
      </c>
      <c r="C74" s="91">
        <v>45</v>
      </c>
      <c r="D74" s="91">
        <v>55</v>
      </c>
      <c r="E74" s="54">
        <v>57.5</v>
      </c>
      <c r="F74" s="55">
        <v>62.5</v>
      </c>
      <c r="G74" s="15"/>
      <c r="H74" s="2"/>
      <c r="I74" s="2"/>
      <c r="J74" s="83">
        <v>47</v>
      </c>
      <c r="K74" s="90">
        <v>20</v>
      </c>
      <c r="L74" s="91">
        <v>22.5</v>
      </c>
      <c r="M74" s="91">
        <v>25</v>
      </c>
      <c r="N74" s="54">
        <v>27.5</v>
      </c>
      <c r="O74" s="55">
        <v>30</v>
      </c>
    </row>
    <row r="75" spans="1:15" ht="13.8" x14ac:dyDescent="0.25">
      <c r="A75" s="52">
        <v>66</v>
      </c>
      <c r="B75" s="84">
        <v>35</v>
      </c>
      <c r="C75" s="86">
        <v>50</v>
      </c>
      <c r="D75" s="86">
        <v>60</v>
      </c>
      <c r="E75" s="63">
        <v>65</v>
      </c>
      <c r="F75" s="64">
        <v>70</v>
      </c>
      <c r="G75" s="15"/>
      <c r="H75" s="2"/>
      <c r="I75" s="2"/>
      <c r="J75" s="52">
        <v>52</v>
      </c>
      <c r="K75" s="84">
        <v>22.5</v>
      </c>
      <c r="L75" s="86">
        <v>25</v>
      </c>
      <c r="M75" s="86">
        <v>27.5</v>
      </c>
      <c r="N75" s="63">
        <v>30</v>
      </c>
      <c r="O75" s="64">
        <v>32.5</v>
      </c>
    </row>
    <row r="76" spans="1:15" ht="13.8" x14ac:dyDescent="0.25">
      <c r="A76" s="52">
        <v>74</v>
      </c>
      <c r="B76" s="84">
        <v>40</v>
      </c>
      <c r="C76" s="86">
        <v>55</v>
      </c>
      <c r="D76" s="86">
        <v>65</v>
      </c>
      <c r="E76" s="63">
        <v>72.5</v>
      </c>
      <c r="F76" s="64">
        <v>77.5</v>
      </c>
      <c r="G76" s="15"/>
      <c r="H76" s="2"/>
      <c r="I76" s="2"/>
      <c r="J76" s="52">
        <v>57</v>
      </c>
      <c r="K76" s="84">
        <v>25</v>
      </c>
      <c r="L76" s="86">
        <v>27.5</v>
      </c>
      <c r="M76" s="86">
        <v>30</v>
      </c>
      <c r="N76" s="63">
        <v>32.5</v>
      </c>
      <c r="O76" s="64">
        <v>35</v>
      </c>
    </row>
    <row r="77" spans="1:15" ht="13.8" x14ac:dyDescent="0.25">
      <c r="A77" s="52">
        <v>83</v>
      </c>
      <c r="B77" s="84">
        <v>45</v>
      </c>
      <c r="C77" s="86">
        <v>62.5</v>
      </c>
      <c r="D77" s="86">
        <v>77.5</v>
      </c>
      <c r="E77" s="63">
        <v>85</v>
      </c>
      <c r="F77" s="64">
        <v>90</v>
      </c>
      <c r="G77" s="15"/>
      <c r="H77" s="2"/>
      <c r="I77" s="2"/>
      <c r="J77" s="52">
        <v>63</v>
      </c>
      <c r="K77" s="84">
        <v>27.5</v>
      </c>
      <c r="L77" s="86">
        <v>30</v>
      </c>
      <c r="M77" s="86">
        <v>32.5</v>
      </c>
      <c r="N77" s="63">
        <v>35</v>
      </c>
      <c r="O77" s="64">
        <v>37.5</v>
      </c>
    </row>
    <row r="78" spans="1:15" ht="13.8" x14ac:dyDescent="0.25">
      <c r="A78" s="52">
        <v>93</v>
      </c>
      <c r="B78" s="84">
        <v>50</v>
      </c>
      <c r="C78" s="86">
        <v>70</v>
      </c>
      <c r="D78" s="63">
        <v>85</v>
      </c>
      <c r="E78" s="63">
        <v>90</v>
      </c>
      <c r="F78" s="64">
        <v>95</v>
      </c>
      <c r="G78" s="15"/>
      <c r="H78" s="2"/>
      <c r="I78" s="2"/>
      <c r="J78" s="52">
        <v>69</v>
      </c>
      <c r="K78" s="84">
        <v>30</v>
      </c>
      <c r="L78" s="86">
        <v>32.5</v>
      </c>
      <c r="M78" s="63">
        <v>35</v>
      </c>
      <c r="N78" s="63">
        <v>37.5</v>
      </c>
      <c r="O78" s="64">
        <v>40</v>
      </c>
    </row>
    <row r="79" spans="1:15" ht="13.8" x14ac:dyDescent="0.25">
      <c r="A79" s="52">
        <v>105</v>
      </c>
      <c r="B79" s="84">
        <v>52.5</v>
      </c>
      <c r="C79" s="86">
        <v>72.5</v>
      </c>
      <c r="D79" s="63">
        <v>90</v>
      </c>
      <c r="E79" s="63">
        <v>95</v>
      </c>
      <c r="F79" s="64">
        <v>100</v>
      </c>
      <c r="G79" s="15"/>
      <c r="H79" s="2"/>
      <c r="I79" s="2"/>
      <c r="J79" s="52">
        <v>76</v>
      </c>
      <c r="K79" s="84">
        <v>32.5</v>
      </c>
      <c r="L79" s="86">
        <v>35</v>
      </c>
      <c r="M79" s="63">
        <v>37.5</v>
      </c>
      <c r="N79" s="63">
        <v>40</v>
      </c>
      <c r="O79" s="64">
        <v>42.5</v>
      </c>
    </row>
    <row r="80" spans="1:15" ht="13.8" x14ac:dyDescent="0.25">
      <c r="A80" s="52">
        <v>120</v>
      </c>
      <c r="B80" s="84">
        <v>55</v>
      </c>
      <c r="C80" s="86">
        <v>77.5</v>
      </c>
      <c r="D80" s="63">
        <v>92.5</v>
      </c>
      <c r="E80" s="63">
        <v>100</v>
      </c>
      <c r="F80" s="64">
        <v>105</v>
      </c>
      <c r="G80" s="15"/>
      <c r="H80" s="2"/>
      <c r="I80" s="2"/>
      <c r="J80" s="52">
        <v>84</v>
      </c>
      <c r="K80" s="84">
        <v>35</v>
      </c>
      <c r="L80" s="86">
        <v>37.5</v>
      </c>
      <c r="M80" s="63">
        <v>40</v>
      </c>
      <c r="N80" s="63">
        <v>42.5</v>
      </c>
      <c r="O80" s="64">
        <v>45</v>
      </c>
    </row>
    <row r="81" spans="1:15" ht="14.4" thickBot="1" x14ac:dyDescent="0.3">
      <c r="A81" s="65" t="s">
        <v>2</v>
      </c>
      <c r="B81" s="87">
        <v>57.5</v>
      </c>
      <c r="C81" s="89">
        <v>80</v>
      </c>
      <c r="D81" s="89">
        <v>97.5</v>
      </c>
      <c r="E81" s="67">
        <v>105</v>
      </c>
      <c r="F81" s="68">
        <v>110</v>
      </c>
      <c r="G81" s="15"/>
      <c r="H81" s="2"/>
      <c r="I81" s="2"/>
      <c r="J81" s="65" t="s">
        <v>1</v>
      </c>
      <c r="K81" s="87">
        <v>37.5</v>
      </c>
      <c r="L81" s="89">
        <v>40</v>
      </c>
      <c r="M81" s="89">
        <v>42.5</v>
      </c>
      <c r="N81" s="67">
        <v>45</v>
      </c>
      <c r="O81" s="68">
        <v>50</v>
      </c>
    </row>
    <row r="82" spans="1:15" ht="13.8" x14ac:dyDescent="0.25">
      <c r="A82" s="14" t="s">
        <v>107</v>
      </c>
      <c r="B82" s="95"/>
      <c r="C82" s="95"/>
      <c r="D82" s="95"/>
      <c r="E82" s="15"/>
      <c r="F82" s="15"/>
      <c r="G82" s="15"/>
      <c r="H82" s="95"/>
      <c r="I82" s="95"/>
      <c r="J82" s="3"/>
      <c r="K82" s="3"/>
      <c r="L82" s="3"/>
      <c r="M82" s="3"/>
      <c r="N82" s="3"/>
    </row>
    <row r="83" spans="1:15" ht="13.8" x14ac:dyDescent="0.25">
      <c r="A83" s="95"/>
      <c r="B83" s="95"/>
      <c r="C83" s="95"/>
      <c r="D83" s="95"/>
      <c r="E83" s="15"/>
      <c r="F83" s="15"/>
      <c r="G83" s="15"/>
      <c r="H83" s="95"/>
      <c r="I83" s="95"/>
      <c r="J83" s="95"/>
      <c r="K83" s="95"/>
      <c r="L83" s="95"/>
      <c r="M83" s="95"/>
      <c r="N83" s="95"/>
    </row>
    <row r="84" spans="1:15" ht="13.8" x14ac:dyDescent="0.25">
      <c r="E84" s="15"/>
      <c r="F84" s="15"/>
      <c r="G84" s="15"/>
      <c r="J84" s="95"/>
      <c r="K84" s="95"/>
      <c r="L84" s="95"/>
      <c r="M84" s="95"/>
      <c r="N84" s="95"/>
    </row>
  </sheetData>
  <mergeCells count="16">
    <mergeCell ref="A1:M1"/>
    <mergeCell ref="A2:M2"/>
    <mergeCell ref="A61:F61"/>
    <mergeCell ref="J61:O61"/>
    <mergeCell ref="A72:F72"/>
    <mergeCell ref="J72:O72"/>
    <mergeCell ref="J4:O4"/>
    <mergeCell ref="A4:F4"/>
    <mergeCell ref="A16:H16"/>
    <mergeCell ref="J16:Q16"/>
    <mergeCell ref="A28:H28"/>
    <mergeCell ref="J28:Q28"/>
    <mergeCell ref="A39:F39"/>
    <mergeCell ref="J39:O39"/>
    <mergeCell ref="A50:F50"/>
    <mergeCell ref="J50:O50"/>
  </mergeCells>
  <pageMargins left="0.7" right="0.7" top="0.75" bottom="0.75" header="0.3" footer="0.3"/>
  <pageSetup scale="48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7">
    <pageSetUpPr fitToPage="1"/>
  </sheetPr>
  <dimension ref="A1:R73"/>
  <sheetViews>
    <sheetView tabSelected="1" zoomScale="80" zoomScaleNormal="80" workbookViewId="0">
      <selection activeCell="A3" sqref="A1:Q1048576"/>
    </sheetView>
  </sheetViews>
  <sheetFormatPr baseColWidth="10" defaultColWidth="10.88671875" defaultRowHeight="13.2" x14ac:dyDescent="0.25"/>
  <cols>
    <col min="1" max="16384" width="10.88671875" style="1"/>
  </cols>
  <sheetData>
    <row r="1" spans="1:18" ht="35.4" thickBot="1" x14ac:dyDescent="0.6">
      <c r="A1" s="210" t="s">
        <v>48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</row>
    <row r="2" spans="1:18" ht="18.75" customHeight="1" thickBot="1" x14ac:dyDescent="0.3">
      <c r="A2" s="221" t="s">
        <v>80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3"/>
    </row>
    <row r="3" spans="1:18" ht="32.25" customHeight="1" thickBot="1" x14ac:dyDescent="0.35">
      <c r="A3" s="39"/>
      <c r="B3" s="40" t="s">
        <v>49</v>
      </c>
      <c r="C3" s="41"/>
      <c r="D3" s="41"/>
      <c r="E3" s="42"/>
      <c r="F3" s="42"/>
      <c r="G3" s="42"/>
      <c r="H3" s="42"/>
      <c r="I3" s="42"/>
      <c r="J3" s="41"/>
      <c r="K3" s="41"/>
      <c r="L3" s="41"/>
      <c r="M3" s="41"/>
      <c r="N3" s="42"/>
    </row>
    <row r="4" spans="1:18" ht="18" thickBot="1" x14ac:dyDescent="0.3">
      <c r="A4" s="233" t="s">
        <v>36</v>
      </c>
      <c r="B4" s="234"/>
      <c r="C4" s="235" t="s">
        <v>38</v>
      </c>
      <c r="D4" s="235"/>
      <c r="E4" s="235"/>
      <c r="F4" s="235"/>
      <c r="G4" s="235"/>
      <c r="H4" s="236"/>
      <c r="J4" s="189" t="s">
        <v>37</v>
      </c>
      <c r="K4" s="128"/>
      <c r="L4" s="128" t="s">
        <v>39</v>
      </c>
      <c r="M4" s="128"/>
      <c r="N4" s="128"/>
      <c r="O4" s="128"/>
      <c r="P4" s="128"/>
      <c r="Q4" s="190"/>
    </row>
    <row r="5" spans="1:18" ht="13.8" x14ac:dyDescent="0.25">
      <c r="A5" s="96" t="s">
        <v>0</v>
      </c>
      <c r="B5" s="97" t="s">
        <v>20</v>
      </c>
      <c r="C5" s="97" t="s">
        <v>17</v>
      </c>
      <c r="D5" s="72" t="s">
        <v>18</v>
      </c>
      <c r="E5" s="72" t="s">
        <v>31</v>
      </c>
      <c r="F5" s="72" t="s">
        <v>32</v>
      </c>
      <c r="G5" s="72" t="s">
        <v>15</v>
      </c>
      <c r="H5" s="73" t="s">
        <v>16</v>
      </c>
      <c r="J5" s="96" t="s">
        <v>0</v>
      </c>
      <c r="K5" s="97" t="s">
        <v>20</v>
      </c>
      <c r="L5" s="97" t="s">
        <v>17</v>
      </c>
      <c r="M5" s="72" t="s">
        <v>18</v>
      </c>
      <c r="N5" s="72" t="s">
        <v>31</v>
      </c>
      <c r="O5" s="72" t="s">
        <v>32</v>
      </c>
      <c r="P5" s="72" t="s">
        <v>15</v>
      </c>
      <c r="Q5" s="73" t="s">
        <v>16</v>
      </c>
    </row>
    <row r="6" spans="1:18" ht="14.25" customHeight="1" x14ac:dyDescent="0.25">
      <c r="A6" s="98">
        <v>59</v>
      </c>
      <c r="B6" s="85">
        <v>65</v>
      </c>
      <c r="C6" s="85">
        <v>90</v>
      </c>
      <c r="D6" s="86">
        <v>110</v>
      </c>
      <c r="E6" s="63">
        <v>120</v>
      </c>
      <c r="F6" s="63">
        <v>130</v>
      </c>
      <c r="G6" s="182">
        <v>170</v>
      </c>
      <c r="H6" s="183">
        <v>190</v>
      </c>
      <c r="J6" s="98">
        <v>47</v>
      </c>
      <c r="K6" s="85">
        <v>30</v>
      </c>
      <c r="L6" s="85">
        <v>42.5</v>
      </c>
      <c r="M6" s="63">
        <v>50</v>
      </c>
      <c r="N6" s="63">
        <v>55</v>
      </c>
      <c r="O6" s="63">
        <v>60</v>
      </c>
      <c r="P6" s="182">
        <v>90</v>
      </c>
      <c r="Q6" s="183">
        <v>95</v>
      </c>
    </row>
    <row r="7" spans="1:18" ht="13.8" x14ac:dyDescent="0.25">
      <c r="A7" s="98">
        <v>66</v>
      </c>
      <c r="B7" s="85">
        <v>72.5</v>
      </c>
      <c r="C7" s="85">
        <v>100</v>
      </c>
      <c r="D7" s="86">
        <v>125</v>
      </c>
      <c r="E7" s="63">
        <v>135</v>
      </c>
      <c r="F7" s="63">
        <v>145</v>
      </c>
      <c r="G7" s="182">
        <v>190</v>
      </c>
      <c r="H7" s="183">
        <v>205</v>
      </c>
      <c r="J7" s="98">
        <v>52</v>
      </c>
      <c r="K7" s="85">
        <v>32.5</v>
      </c>
      <c r="L7" s="85">
        <v>45</v>
      </c>
      <c r="M7" s="63">
        <v>55</v>
      </c>
      <c r="N7" s="63">
        <v>60</v>
      </c>
      <c r="O7" s="63">
        <v>65</v>
      </c>
      <c r="P7" s="182">
        <v>100</v>
      </c>
      <c r="Q7" s="183">
        <v>115</v>
      </c>
    </row>
    <row r="8" spans="1:18" ht="13.8" x14ac:dyDescent="0.25">
      <c r="A8" s="98">
        <v>74</v>
      </c>
      <c r="B8" s="85">
        <v>82.5</v>
      </c>
      <c r="C8" s="85">
        <v>115</v>
      </c>
      <c r="D8" s="86">
        <v>140</v>
      </c>
      <c r="E8" s="63">
        <v>155</v>
      </c>
      <c r="F8" s="63">
        <v>165</v>
      </c>
      <c r="G8" s="182">
        <v>225</v>
      </c>
      <c r="H8" s="183">
        <v>235</v>
      </c>
      <c r="J8" s="98">
        <v>57</v>
      </c>
      <c r="K8" s="85">
        <v>35</v>
      </c>
      <c r="L8" s="85">
        <v>47.5</v>
      </c>
      <c r="M8" s="63">
        <v>57.5</v>
      </c>
      <c r="N8" s="63">
        <v>62.5</v>
      </c>
      <c r="O8" s="63">
        <v>67.5</v>
      </c>
      <c r="P8" s="182">
        <v>115</v>
      </c>
      <c r="Q8" s="183">
        <v>130</v>
      </c>
    </row>
    <row r="9" spans="1:18" ht="13.8" x14ac:dyDescent="0.25">
      <c r="A9" s="98">
        <v>83</v>
      </c>
      <c r="B9" s="85">
        <v>92.5</v>
      </c>
      <c r="C9" s="85">
        <v>130</v>
      </c>
      <c r="D9" s="86">
        <v>157.5</v>
      </c>
      <c r="E9" s="63">
        <v>170</v>
      </c>
      <c r="F9" s="63">
        <v>185</v>
      </c>
      <c r="G9" s="182">
        <v>240</v>
      </c>
      <c r="H9" s="183">
        <v>260</v>
      </c>
      <c r="J9" s="98">
        <v>63</v>
      </c>
      <c r="K9" s="85">
        <v>37.5</v>
      </c>
      <c r="L9" s="85">
        <v>50</v>
      </c>
      <c r="M9" s="63">
        <v>60</v>
      </c>
      <c r="N9" s="63">
        <v>67.5</v>
      </c>
      <c r="O9" s="63">
        <v>72.5</v>
      </c>
      <c r="P9" s="182">
        <v>130</v>
      </c>
      <c r="Q9" s="183">
        <v>135</v>
      </c>
    </row>
    <row r="10" spans="1:18" ht="13.8" x14ac:dyDescent="0.25">
      <c r="A10" s="98">
        <v>93</v>
      </c>
      <c r="B10" s="85">
        <v>100</v>
      </c>
      <c r="C10" s="85">
        <v>140</v>
      </c>
      <c r="D10" s="63">
        <v>170</v>
      </c>
      <c r="E10" s="63">
        <v>185</v>
      </c>
      <c r="F10" s="63">
        <v>200</v>
      </c>
      <c r="G10" s="182">
        <v>265</v>
      </c>
      <c r="H10" s="183">
        <v>290</v>
      </c>
      <c r="J10" s="98">
        <v>69</v>
      </c>
      <c r="K10" s="85">
        <v>40</v>
      </c>
      <c r="L10" s="85">
        <v>57.5</v>
      </c>
      <c r="M10" s="63">
        <v>67.5</v>
      </c>
      <c r="N10" s="63">
        <v>75</v>
      </c>
      <c r="O10" s="63">
        <v>80</v>
      </c>
      <c r="P10" s="182">
        <v>140</v>
      </c>
      <c r="Q10" s="183">
        <v>150</v>
      </c>
    </row>
    <row r="11" spans="1:18" ht="13.8" x14ac:dyDescent="0.25">
      <c r="A11" s="98">
        <v>105</v>
      </c>
      <c r="B11" s="85">
        <v>110</v>
      </c>
      <c r="C11" s="85">
        <v>155</v>
      </c>
      <c r="D11" s="63">
        <v>187.5</v>
      </c>
      <c r="E11" s="63">
        <v>205</v>
      </c>
      <c r="F11" s="63">
        <v>220</v>
      </c>
      <c r="G11" s="182">
        <v>280</v>
      </c>
      <c r="H11" s="183">
        <v>310</v>
      </c>
      <c r="J11" s="98">
        <v>76</v>
      </c>
      <c r="K11" s="85">
        <v>42.5</v>
      </c>
      <c r="L11" s="85">
        <v>62.5</v>
      </c>
      <c r="M11" s="63">
        <v>75</v>
      </c>
      <c r="N11" s="63">
        <v>80</v>
      </c>
      <c r="O11" s="63">
        <v>87.5</v>
      </c>
      <c r="P11" s="182">
        <v>150</v>
      </c>
      <c r="Q11" s="183">
        <v>160</v>
      </c>
    </row>
    <row r="12" spans="1:18" ht="13.8" x14ac:dyDescent="0.25">
      <c r="A12" s="98">
        <v>120</v>
      </c>
      <c r="B12" s="85">
        <v>120</v>
      </c>
      <c r="C12" s="85">
        <v>167.5</v>
      </c>
      <c r="D12" s="63">
        <v>205</v>
      </c>
      <c r="E12" s="63">
        <v>220</v>
      </c>
      <c r="F12" s="63">
        <v>240</v>
      </c>
      <c r="G12" s="182">
        <v>310</v>
      </c>
      <c r="H12" s="183">
        <v>325</v>
      </c>
      <c r="J12" s="98">
        <v>84</v>
      </c>
      <c r="K12" s="85">
        <v>47.5</v>
      </c>
      <c r="L12" s="85">
        <v>67.5</v>
      </c>
      <c r="M12" s="63">
        <v>80</v>
      </c>
      <c r="N12" s="63">
        <v>90</v>
      </c>
      <c r="O12" s="63">
        <v>95</v>
      </c>
      <c r="P12" s="182">
        <v>160</v>
      </c>
      <c r="Q12" s="183">
        <v>170</v>
      </c>
    </row>
    <row r="13" spans="1:18" ht="14.4" thickBot="1" x14ac:dyDescent="0.3">
      <c r="A13" s="99" t="s">
        <v>2</v>
      </c>
      <c r="B13" s="88">
        <v>125</v>
      </c>
      <c r="C13" s="88">
        <v>175</v>
      </c>
      <c r="D13" s="89">
        <v>212.5</v>
      </c>
      <c r="E13" s="67">
        <v>235</v>
      </c>
      <c r="F13" s="67">
        <v>250</v>
      </c>
      <c r="G13" s="184">
        <v>325</v>
      </c>
      <c r="H13" s="185">
        <v>335</v>
      </c>
      <c r="J13" s="99" t="s">
        <v>1</v>
      </c>
      <c r="K13" s="88">
        <v>52.5</v>
      </c>
      <c r="L13" s="88">
        <v>72.5</v>
      </c>
      <c r="M13" s="67">
        <v>90</v>
      </c>
      <c r="N13" s="67">
        <v>97.5</v>
      </c>
      <c r="O13" s="67">
        <v>105</v>
      </c>
      <c r="P13" s="184">
        <v>180</v>
      </c>
      <c r="Q13" s="185">
        <v>190</v>
      </c>
      <c r="R13" s="2"/>
    </row>
    <row r="14" spans="1:18" ht="21" customHeight="1" thickBot="1" x14ac:dyDescent="0.3">
      <c r="A14" s="2"/>
      <c r="B14" s="78"/>
      <c r="C14" s="2"/>
      <c r="D14" s="2"/>
      <c r="E14" s="2"/>
      <c r="F14" s="2"/>
      <c r="G14" s="2"/>
      <c r="J14" s="17"/>
      <c r="L14" s="2"/>
      <c r="M14" s="2"/>
      <c r="N14" s="2"/>
    </row>
    <row r="15" spans="1:18" ht="18" thickBot="1" x14ac:dyDescent="0.3">
      <c r="A15" s="230" t="s">
        <v>40</v>
      </c>
      <c r="B15" s="231"/>
      <c r="C15" s="231"/>
      <c r="D15" s="231"/>
      <c r="E15" s="231"/>
      <c r="F15" s="232"/>
      <c r="G15" s="2"/>
      <c r="J15" s="230" t="s">
        <v>41</v>
      </c>
      <c r="K15" s="231"/>
      <c r="L15" s="231"/>
      <c r="M15" s="231"/>
      <c r="N15" s="231"/>
      <c r="O15" s="232"/>
    </row>
    <row r="16" spans="1:18" ht="15.75" customHeight="1" thickBot="1" x14ac:dyDescent="0.3">
      <c r="A16" s="100" t="s">
        <v>0</v>
      </c>
      <c r="B16" s="101" t="s">
        <v>20</v>
      </c>
      <c r="C16" s="102" t="s">
        <v>17</v>
      </c>
      <c r="D16" s="102" t="s">
        <v>18</v>
      </c>
      <c r="E16" s="102" t="s">
        <v>31</v>
      </c>
      <c r="F16" s="103" t="s">
        <v>32</v>
      </c>
      <c r="G16" s="2"/>
      <c r="H16" s="2"/>
      <c r="I16" s="2"/>
      <c r="J16" s="104" t="s">
        <v>0</v>
      </c>
      <c r="K16" s="101" t="s">
        <v>20</v>
      </c>
      <c r="L16" s="102" t="s">
        <v>17</v>
      </c>
      <c r="M16" s="102" t="s">
        <v>18</v>
      </c>
      <c r="N16" s="102" t="s">
        <v>31</v>
      </c>
      <c r="O16" s="103" t="s">
        <v>32</v>
      </c>
    </row>
    <row r="17" spans="1:15" ht="13.8" x14ac:dyDescent="0.25">
      <c r="A17" s="105">
        <v>59</v>
      </c>
      <c r="B17" s="106">
        <v>57.5</v>
      </c>
      <c r="C17" s="107">
        <v>80</v>
      </c>
      <c r="D17" s="107">
        <v>97.5</v>
      </c>
      <c r="E17" s="107">
        <v>105</v>
      </c>
      <c r="F17" s="108">
        <v>115</v>
      </c>
      <c r="G17" s="2"/>
      <c r="H17" s="2"/>
      <c r="I17" s="2"/>
      <c r="J17" s="109">
        <v>47</v>
      </c>
      <c r="K17" s="106">
        <v>25</v>
      </c>
      <c r="L17" s="107">
        <v>35</v>
      </c>
      <c r="M17" s="107">
        <v>42.5</v>
      </c>
      <c r="N17" s="107">
        <v>47.5</v>
      </c>
      <c r="O17" s="108">
        <v>50</v>
      </c>
    </row>
    <row r="18" spans="1:15" ht="13.8" x14ac:dyDescent="0.25">
      <c r="A18" s="109">
        <v>66</v>
      </c>
      <c r="B18" s="110">
        <v>65</v>
      </c>
      <c r="C18" s="111">
        <v>90</v>
      </c>
      <c r="D18" s="111">
        <v>110</v>
      </c>
      <c r="E18" s="111">
        <v>120</v>
      </c>
      <c r="F18" s="112">
        <v>130</v>
      </c>
      <c r="G18" s="2"/>
      <c r="H18" s="2"/>
      <c r="I18" s="2"/>
      <c r="J18" s="109">
        <v>52</v>
      </c>
      <c r="K18" s="110">
        <v>27.5</v>
      </c>
      <c r="L18" s="111">
        <v>37.5</v>
      </c>
      <c r="M18" s="111">
        <v>45</v>
      </c>
      <c r="N18" s="111">
        <v>50</v>
      </c>
      <c r="O18" s="112">
        <v>55</v>
      </c>
    </row>
    <row r="19" spans="1:15" ht="13.8" x14ac:dyDescent="0.25">
      <c r="A19" s="109">
        <v>74</v>
      </c>
      <c r="B19" s="110">
        <v>75</v>
      </c>
      <c r="C19" s="111">
        <v>105</v>
      </c>
      <c r="D19" s="111">
        <v>127.5</v>
      </c>
      <c r="E19" s="111">
        <v>140</v>
      </c>
      <c r="F19" s="112">
        <v>150</v>
      </c>
      <c r="G19" s="2"/>
      <c r="H19" s="2"/>
      <c r="I19" s="2"/>
      <c r="J19" s="109">
        <v>57</v>
      </c>
      <c r="K19" s="110">
        <v>30</v>
      </c>
      <c r="L19" s="111">
        <v>40</v>
      </c>
      <c r="M19" s="111">
        <v>47.5</v>
      </c>
      <c r="N19" s="111">
        <v>52.5</v>
      </c>
      <c r="O19" s="112">
        <v>57.5</v>
      </c>
    </row>
    <row r="20" spans="1:15" ht="13.8" x14ac:dyDescent="0.25">
      <c r="A20" s="109">
        <v>83</v>
      </c>
      <c r="B20" s="110">
        <v>85</v>
      </c>
      <c r="C20" s="111">
        <v>120</v>
      </c>
      <c r="D20" s="111">
        <v>145</v>
      </c>
      <c r="E20" s="111">
        <v>160</v>
      </c>
      <c r="F20" s="112">
        <v>170</v>
      </c>
      <c r="G20" s="2"/>
      <c r="H20" s="2"/>
      <c r="I20" s="2"/>
      <c r="J20" s="109">
        <v>63</v>
      </c>
      <c r="K20" s="110">
        <v>32.5</v>
      </c>
      <c r="L20" s="111">
        <v>42.5</v>
      </c>
      <c r="M20" s="111">
        <v>50</v>
      </c>
      <c r="N20" s="111">
        <v>55</v>
      </c>
      <c r="O20" s="112">
        <v>60</v>
      </c>
    </row>
    <row r="21" spans="1:15" ht="13.8" x14ac:dyDescent="0.25">
      <c r="A21" s="109">
        <v>93</v>
      </c>
      <c r="B21" s="110">
        <v>90</v>
      </c>
      <c r="C21" s="111">
        <v>125</v>
      </c>
      <c r="D21" s="111">
        <v>152.5</v>
      </c>
      <c r="E21" s="111">
        <v>167.5</v>
      </c>
      <c r="F21" s="112">
        <v>180</v>
      </c>
      <c r="G21" s="2"/>
      <c r="H21" s="2"/>
      <c r="I21" s="2"/>
      <c r="J21" s="109">
        <v>69</v>
      </c>
      <c r="K21" s="110">
        <v>35</v>
      </c>
      <c r="L21" s="111">
        <v>45</v>
      </c>
      <c r="M21" s="111">
        <v>55</v>
      </c>
      <c r="N21" s="111">
        <v>60</v>
      </c>
      <c r="O21" s="112">
        <v>65</v>
      </c>
    </row>
    <row r="22" spans="1:15" ht="13.8" x14ac:dyDescent="0.25">
      <c r="A22" s="109">
        <v>105</v>
      </c>
      <c r="B22" s="110">
        <v>100</v>
      </c>
      <c r="C22" s="111">
        <v>140</v>
      </c>
      <c r="D22" s="111">
        <v>170</v>
      </c>
      <c r="E22" s="111">
        <v>185</v>
      </c>
      <c r="F22" s="112">
        <v>200</v>
      </c>
      <c r="G22" s="2"/>
      <c r="H22" s="2"/>
      <c r="I22" s="2"/>
      <c r="J22" s="109">
        <v>76</v>
      </c>
      <c r="K22" s="110">
        <v>37.5</v>
      </c>
      <c r="L22" s="111">
        <v>47.5</v>
      </c>
      <c r="M22" s="111">
        <v>57.5</v>
      </c>
      <c r="N22" s="111">
        <v>65</v>
      </c>
      <c r="O22" s="112">
        <v>67.5</v>
      </c>
    </row>
    <row r="23" spans="1:15" ht="13.8" x14ac:dyDescent="0.25">
      <c r="A23" s="109">
        <v>120</v>
      </c>
      <c r="B23" s="110">
        <v>107.5</v>
      </c>
      <c r="C23" s="111">
        <v>150</v>
      </c>
      <c r="D23" s="111">
        <v>182.5</v>
      </c>
      <c r="E23" s="111">
        <v>200</v>
      </c>
      <c r="F23" s="112">
        <v>215</v>
      </c>
      <c r="G23" s="2"/>
      <c r="H23" s="2"/>
      <c r="I23" s="2"/>
      <c r="J23" s="109">
        <v>84</v>
      </c>
      <c r="K23" s="110">
        <v>40</v>
      </c>
      <c r="L23" s="111">
        <v>52.5</v>
      </c>
      <c r="M23" s="111">
        <v>62.5</v>
      </c>
      <c r="N23" s="111">
        <v>70</v>
      </c>
      <c r="O23" s="112">
        <v>75</v>
      </c>
    </row>
    <row r="24" spans="1:15" ht="14.4" thickBot="1" x14ac:dyDescent="0.3">
      <c r="A24" s="113" t="s">
        <v>2</v>
      </c>
      <c r="B24" s="114">
        <v>115</v>
      </c>
      <c r="C24" s="115">
        <v>160</v>
      </c>
      <c r="D24" s="115">
        <v>195</v>
      </c>
      <c r="E24" s="115">
        <v>210</v>
      </c>
      <c r="F24" s="116">
        <v>230</v>
      </c>
      <c r="G24" s="2"/>
      <c r="H24" s="2"/>
      <c r="I24" s="2"/>
      <c r="J24" s="113" t="s">
        <v>1</v>
      </c>
      <c r="K24" s="114">
        <v>42.5</v>
      </c>
      <c r="L24" s="115">
        <v>57.5</v>
      </c>
      <c r="M24" s="115">
        <v>67.5</v>
      </c>
      <c r="N24" s="115">
        <v>75</v>
      </c>
      <c r="O24" s="116">
        <v>80</v>
      </c>
    </row>
    <row r="25" spans="1:15" ht="21" customHeight="1" thickBot="1" x14ac:dyDescent="0.3">
      <c r="A25" s="14"/>
      <c r="B25" s="92"/>
      <c r="C25" s="15"/>
      <c r="D25" s="15"/>
      <c r="E25" s="2"/>
      <c r="F25" s="2"/>
      <c r="G25" s="2"/>
      <c r="J25" s="3"/>
      <c r="K25" s="3"/>
      <c r="L25" s="3"/>
      <c r="M25" s="3"/>
      <c r="N25" s="3"/>
    </row>
    <row r="26" spans="1:15" ht="18" thickBot="1" x14ac:dyDescent="0.3">
      <c r="A26" s="230" t="s">
        <v>42</v>
      </c>
      <c r="B26" s="231"/>
      <c r="C26" s="231"/>
      <c r="D26" s="231"/>
      <c r="E26" s="231"/>
      <c r="F26" s="232"/>
      <c r="G26" s="2"/>
      <c r="J26" s="230" t="s">
        <v>43</v>
      </c>
      <c r="K26" s="231"/>
      <c r="L26" s="231"/>
      <c r="M26" s="231"/>
      <c r="N26" s="231"/>
      <c r="O26" s="232"/>
    </row>
    <row r="27" spans="1:15" ht="14.4" thickBot="1" x14ac:dyDescent="0.3">
      <c r="A27" s="100" t="s">
        <v>0</v>
      </c>
      <c r="B27" s="101" t="s">
        <v>20</v>
      </c>
      <c r="C27" s="102" t="s">
        <v>17</v>
      </c>
      <c r="D27" s="102" t="s">
        <v>18</v>
      </c>
      <c r="E27" s="102" t="s">
        <v>31</v>
      </c>
      <c r="F27" s="103" t="s">
        <v>32</v>
      </c>
      <c r="G27" s="2"/>
      <c r="H27" s="2"/>
      <c r="I27" s="2"/>
      <c r="J27" s="104" t="s">
        <v>0</v>
      </c>
      <c r="K27" s="101" t="s">
        <v>20</v>
      </c>
      <c r="L27" s="102" t="s">
        <v>17</v>
      </c>
      <c r="M27" s="102" t="s">
        <v>18</v>
      </c>
      <c r="N27" s="102" t="s">
        <v>31</v>
      </c>
      <c r="O27" s="103" t="s">
        <v>32</v>
      </c>
    </row>
    <row r="28" spans="1:15" ht="13.8" x14ac:dyDescent="0.25">
      <c r="A28" s="105">
        <v>59</v>
      </c>
      <c r="B28" s="106">
        <v>55</v>
      </c>
      <c r="C28" s="107">
        <v>77.5</v>
      </c>
      <c r="D28" s="107">
        <v>92.5</v>
      </c>
      <c r="E28" s="107">
        <v>100</v>
      </c>
      <c r="F28" s="108">
        <v>110</v>
      </c>
      <c r="G28" s="2"/>
      <c r="H28" s="2"/>
      <c r="I28" s="2"/>
      <c r="J28" s="109">
        <v>47</v>
      </c>
      <c r="K28" s="106">
        <v>22.5</v>
      </c>
      <c r="L28" s="107">
        <v>32.5</v>
      </c>
      <c r="M28" s="107">
        <v>37.5</v>
      </c>
      <c r="N28" s="107">
        <v>42.5</v>
      </c>
      <c r="O28" s="108">
        <v>45</v>
      </c>
    </row>
    <row r="29" spans="1:15" ht="13.8" x14ac:dyDescent="0.25">
      <c r="A29" s="109">
        <v>66</v>
      </c>
      <c r="B29" s="110">
        <v>60</v>
      </c>
      <c r="C29" s="111">
        <v>85</v>
      </c>
      <c r="D29" s="111">
        <v>102.5</v>
      </c>
      <c r="E29" s="111">
        <v>110</v>
      </c>
      <c r="F29" s="112">
        <v>120</v>
      </c>
      <c r="G29" s="2"/>
      <c r="H29" s="2"/>
      <c r="I29" s="2"/>
      <c r="J29" s="109">
        <v>52</v>
      </c>
      <c r="K29" s="110">
        <v>25</v>
      </c>
      <c r="L29" s="111">
        <v>35</v>
      </c>
      <c r="M29" s="111">
        <v>42.5</v>
      </c>
      <c r="N29" s="111">
        <v>47.5</v>
      </c>
      <c r="O29" s="112">
        <v>50</v>
      </c>
    </row>
    <row r="30" spans="1:15" ht="13.8" x14ac:dyDescent="0.25">
      <c r="A30" s="109">
        <v>74</v>
      </c>
      <c r="B30" s="110">
        <v>67.5</v>
      </c>
      <c r="C30" s="111">
        <v>95</v>
      </c>
      <c r="D30" s="111">
        <v>115</v>
      </c>
      <c r="E30" s="111">
        <v>125</v>
      </c>
      <c r="F30" s="112">
        <v>135</v>
      </c>
      <c r="G30" s="2"/>
      <c r="H30" s="2"/>
      <c r="I30" s="2"/>
      <c r="J30" s="109">
        <v>57</v>
      </c>
      <c r="K30" s="110">
        <v>27.5</v>
      </c>
      <c r="L30" s="111">
        <v>37.5</v>
      </c>
      <c r="M30" s="111">
        <v>45</v>
      </c>
      <c r="N30" s="111">
        <v>50</v>
      </c>
      <c r="O30" s="112">
        <v>52.5</v>
      </c>
    </row>
    <row r="31" spans="1:15" ht="13.8" x14ac:dyDescent="0.25">
      <c r="A31" s="109">
        <v>83</v>
      </c>
      <c r="B31" s="110">
        <v>77.5</v>
      </c>
      <c r="C31" s="111">
        <v>110</v>
      </c>
      <c r="D31" s="111">
        <v>130</v>
      </c>
      <c r="E31" s="111">
        <v>135</v>
      </c>
      <c r="F31" s="112">
        <v>155</v>
      </c>
      <c r="G31" s="2"/>
      <c r="H31" s="2"/>
      <c r="I31" s="2"/>
      <c r="J31" s="109">
        <v>63</v>
      </c>
      <c r="K31" s="110">
        <v>30</v>
      </c>
      <c r="L31" s="111">
        <v>40</v>
      </c>
      <c r="M31" s="111">
        <v>47.5</v>
      </c>
      <c r="N31" s="111">
        <v>52.5</v>
      </c>
      <c r="O31" s="112">
        <v>55</v>
      </c>
    </row>
    <row r="32" spans="1:15" ht="13.8" x14ac:dyDescent="0.25">
      <c r="A32" s="109">
        <v>93</v>
      </c>
      <c r="B32" s="110">
        <v>85</v>
      </c>
      <c r="C32" s="111">
        <v>120</v>
      </c>
      <c r="D32" s="111">
        <v>145</v>
      </c>
      <c r="E32" s="111">
        <v>155</v>
      </c>
      <c r="F32" s="112">
        <v>170</v>
      </c>
      <c r="G32" s="2"/>
      <c r="H32" s="2"/>
      <c r="I32" s="2"/>
      <c r="J32" s="109">
        <v>69</v>
      </c>
      <c r="K32" s="110">
        <v>32.5</v>
      </c>
      <c r="L32" s="111">
        <v>42.5</v>
      </c>
      <c r="M32" s="111">
        <v>50</v>
      </c>
      <c r="N32" s="111">
        <v>55</v>
      </c>
      <c r="O32" s="112">
        <v>60</v>
      </c>
    </row>
    <row r="33" spans="1:15" ht="13.8" x14ac:dyDescent="0.25">
      <c r="A33" s="109">
        <v>105</v>
      </c>
      <c r="B33" s="110">
        <v>95</v>
      </c>
      <c r="C33" s="111">
        <v>132.5</v>
      </c>
      <c r="D33" s="111">
        <v>162.5</v>
      </c>
      <c r="E33" s="111">
        <v>170</v>
      </c>
      <c r="F33" s="112">
        <v>190</v>
      </c>
      <c r="G33" s="2"/>
      <c r="H33" s="2"/>
      <c r="I33" s="2"/>
      <c r="J33" s="109">
        <v>76</v>
      </c>
      <c r="K33" s="110">
        <v>35</v>
      </c>
      <c r="L33" s="111">
        <v>45</v>
      </c>
      <c r="M33" s="111">
        <v>52.5</v>
      </c>
      <c r="N33" s="111">
        <v>60</v>
      </c>
      <c r="O33" s="112">
        <v>62.5</v>
      </c>
    </row>
    <row r="34" spans="1:15" ht="13.8" x14ac:dyDescent="0.25">
      <c r="A34" s="109">
        <v>120</v>
      </c>
      <c r="B34" s="110">
        <v>100</v>
      </c>
      <c r="C34" s="111">
        <v>140</v>
      </c>
      <c r="D34" s="111">
        <v>170</v>
      </c>
      <c r="E34" s="111">
        <v>190</v>
      </c>
      <c r="F34" s="112">
        <v>200</v>
      </c>
      <c r="G34" s="2"/>
      <c r="H34" s="2"/>
      <c r="I34" s="2"/>
      <c r="J34" s="109">
        <v>84</v>
      </c>
      <c r="K34" s="110">
        <v>37.5</v>
      </c>
      <c r="L34" s="111">
        <v>47.5</v>
      </c>
      <c r="M34" s="111">
        <v>60</v>
      </c>
      <c r="N34" s="111">
        <v>65</v>
      </c>
      <c r="O34" s="112">
        <v>70</v>
      </c>
    </row>
    <row r="35" spans="1:15" ht="14.4" thickBot="1" x14ac:dyDescent="0.3">
      <c r="A35" s="113" t="s">
        <v>2</v>
      </c>
      <c r="B35" s="114">
        <v>105</v>
      </c>
      <c r="C35" s="115">
        <v>147.5</v>
      </c>
      <c r="D35" s="115">
        <v>180</v>
      </c>
      <c r="E35" s="115">
        <v>195</v>
      </c>
      <c r="F35" s="116">
        <v>210</v>
      </c>
      <c r="G35" s="2"/>
      <c r="H35" s="2"/>
      <c r="I35" s="2"/>
      <c r="J35" s="113" t="s">
        <v>1</v>
      </c>
      <c r="K35" s="114">
        <v>40</v>
      </c>
      <c r="L35" s="115">
        <v>50</v>
      </c>
      <c r="M35" s="115">
        <v>62.5</v>
      </c>
      <c r="N35" s="115">
        <v>70</v>
      </c>
      <c r="O35" s="116">
        <v>72.5</v>
      </c>
    </row>
    <row r="36" spans="1:15" ht="21" customHeight="1" thickBot="1" x14ac:dyDescent="0.3">
      <c r="A36" s="2"/>
      <c r="B36" s="92"/>
      <c r="C36" s="2"/>
      <c r="D36" s="2"/>
      <c r="E36" s="2"/>
      <c r="F36" s="2"/>
      <c r="G36" s="2"/>
      <c r="J36" s="3"/>
      <c r="K36" s="3"/>
      <c r="L36" s="3"/>
      <c r="M36" s="3"/>
    </row>
    <row r="37" spans="1:15" ht="18" thickBot="1" x14ac:dyDescent="0.3">
      <c r="A37" s="230" t="s">
        <v>44</v>
      </c>
      <c r="B37" s="231"/>
      <c r="C37" s="231"/>
      <c r="D37" s="231"/>
      <c r="E37" s="231"/>
      <c r="F37" s="232"/>
      <c r="G37" s="2"/>
      <c r="J37" s="230" t="s">
        <v>45</v>
      </c>
      <c r="K37" s="231"/>
      <c r="L37" s="231"/>
      <c r="M37" s="231"/>
      <c r="N37" s="231"/>
      <c r="O37" s="232"/>
    </row>
    <row r="38" spans="1:15" ht="14.4" thickBot="1" x14ac:dyDescent="0.3">
      <c r="A38" s="100" t="s">
        <v>0</v>
      </c>
      <c r="B38" s="101" t="s">
        <v>20</v>
      </c>
      <c r="C38" s="102" t="s">
        <v>17</v>
      </c>
      <c r="D38" s="102" t="s">
        <v>18</v>
      </c>
      <c r="E38" s="102" t="s">
        <v>31</v>
      </c>
      <c r="F38" s="103" t="s">
        <v>32</v>
      </c>
      <c r="G38" s="2"/>
      <c r="H38" s="2"/>
      <c r="I38" s="2"/>
      <c r="J38" s="100" t="s">
        <v>0</v>
      </c>
      <c r="K38" s="101" t="s">
        <v>20</v>
      </c>
      <c r="L38" s="102" t="s">
        <v>17</v>
      </c>
      <c r="M38" s="102" t="s">
        <v>18</v>
      </c>
      <c r="N38" s="102" t="s">
        <v>31</v>
      </c>
      <c r="O38" s="103" t="s">
        <v>32</v>
      </c>
    </row>
    <row r="39" spans="1:15" ht="13.8" x14ac:dyDescent="0.25">
      <c r="A39" s="105">
        <v>59</v>
      </c>
      <c r="B39" s="106">
        <v>50</v>
      </c>
      <c r="C39" s="107">
        <v>70</v>
      </c>
      <c r="D39" s="107">
        <v>85</v>
      </c>
      <c r="E39" s="107">
        <v>95</v>
      </c>
      <c r="F39" s="108">
        <v>100</v>
      </c>
      <c r="G39" s="2"/>
      <c r="H39" s="2"/>
      <c r="I39" s="2"/>
      <c r="J39" s="105">
        <v>47</v>
      </c>
      <c r="K39" s="106">
        <v>20</v>
      </c>
      <c r="L39" s="107">
        <v>30</v>
      </c>
      <c r="M39" s="107">
        <v>35</v>
      </c>
      <c r="N39" s="107">
        <v>37.5</v>
      </c>
      <c r="O39" s="108">
        <v>42.5</v>
      </c>
    </row>
    <row r="40" spans="1:15" ht="13.8" x14ac:dyDescent="0.25">
      <c r="A40" s="109">
        <v>66</v>
      </c>
      <c r="B40" s="110">
        <v>55</v>
      </c>
      <c r="C40" s="111">
        <v>77.5</v>
      </c>
      <c r="D40" s="111">
        <v>92.5</v>
      </c>
      <c r="E40" s="111">
        <v>105</v>
      </c>
      <c r="F40" s="112">
        <v>110</v>
      </c>
      <c r="G40" s="2"/>
      <c r="H40" s="2"/>
      <c r="I40" s="2"/>
      <c r="J40" s="109">
        <v>52</v>
      </c>
      <c r="K40" s="110">
        <v>22.5</v>
      </c>
      <c r="L40" s="111">
        <v>32.5</v>
      </c>
      <c r="M40" s="111">
        <v>37.5</v>
      </c>
      <c r="N40" s="111">
        <v>42.5</v>
      </c>
      <c r="O40" s="112">
        <v>45</v>
      </c>
    </row>
    <row r="41" spans="1:15" ht="13.8" x14ac:dyDescent="0.25">
      <c r="A41" s="109">
        <v>74</v>
      </c>
      <c r="B41" s="110">
        <v>60</v>
      </c>
      <c r="C41" s="111">
        <v>85</v>
      </c>
      <c r="D41" s="111">
        <v>102.5</v>
      </c>
      <c r="E41" s="111">
        <v>112.5</v>
      </c>
      <c r="F41" s="112">
        <v>120</v>
      </c>
      <c r="G41" s="2"/>
      <c r="H41" s="2"/>
      <c r="I41" s="2"/>
      <c r="J41" s="109">
        <v>57</v>
      </c>
      <c r="K41" s="110">
        <v>25</v>
      </c>
      <c r="L41" s="111">
        <v>35</v>
      </c>
      <c r="M41" s="111">
        <v>40</v>
      </c>
      <c r="N41" s="111">
        <v>45</v>
      </c>
      <c r="O41" s="112">
        <v>47.5</v>
      </c>
    </row>
    <row r="42" spans="1:15" ht="13.8" x14ac:dyDescent="0.25">
      <c r="A42" s="109">
        <v>83</v>
      </c>
      <c r="B42" s="110">
        <v>65</v>
      </c>
      <c r="C42" s="111">
        <v>90</v>
      </c>
      <c r="D42" s="111">
        <v>110</v>
      </c>
      <c r="E42" s="111">
        <v>120</v>
      </c>
      <c r="F42" s="112">
        <v>127.5</v>
      </c>
      <c r="G42" s="2"/>
      <c r="H42" s="2"/>
      <c r="I42" s="2"/>
      <c r="J42" s="109">
        <v>63</v>
      </c>
      <c r="K42" s="110">
        <v>27.5</v>
      </c>
      <c r="L42" s="111">
        <v>37.5</v>
      </c>
      <c r="M42" s="111">
        <v>42.5</v>
      </c>
      <c r="N42" s="111">
        <v>47.5</v>
      </c>
      <c r="O42" s="112">
        <v>50</v>
      </c>
    </row>
    <row r="43" spans="1:15" ht="13.8" x14ac:dyDescent="0.25">
      <c r="A43" s="109">
        <v>93</v>
      </c>
      <c r="B43" s="110">
        <v>70</v>
      </c>
      <c r="C43" s="111">
        <v>100</v>
      </c>
      <c r="D43" s="111">
        <v>120</v>
      </c>
      <c r="E43" s="111">
        <v>130</v>
      </c>
      <c r="F43" s="112">
        <v>140</v>
      </c>
      <c r="G43" s="2"/>
      <c r="H43" s="2"/>
      <c r="I43" s="2"/>
      <c r="J43" s="109">
        <v>69</v>
      </c>
      <c r="K43" s="110">
        <v>30</v>
      </c>
      <c r="L43" s="111">
        <v>40</v>
      </c>
      <c r="M43" s="111">
        <v>45</v>
      </c>
      <c r="N43" s="111">
        <v>50</v>
      </c>
      <c r="O43" s="112">
        <v>52.5</v>
      </c>
    </row>
    <row r="44" spans="1:15" ht="13.8" x14ac:dyDescent="0.25">
      <c r="A44" s="109">
        <v>105</v>
      </c>
      <c r="B44" s="110">
        <v>75</v>
      </c>
      <c r="C44" s="111">
        <v>105</v>
      </c>
      <c r="D44" s="111">
        <v>127.5</v>
      </c>
      <c r="E44" s="111">
        <v>140</v>
      </c>
      <c r="F44" s="112">
        <v>150</v>
      </c>
      <c r="G44" s="2"/>
      <c r="H44" s="2"/>
      <c r="I44" s="2"/>
      <c r="J44" s="109">
        <v>76</v>
      </c>
      <c r="K44" s="110">
        <v>32.5</v>
      </c>
      <c r="L44" s="111">
        <v>42.5</v>
      </c>
      <c r="M44" s="111">
        <v>47.5</v>
      </c>
      <c r="N44" s="111">
        <v>52.5</v>
      </c>
      <c r="O44" s="112">
        <v>55</v>
      </c>
    </row>
    <row r="45" spans="1:15" ht="13.8" x14ac:dyDescent="0.25">
      <c r="A45" s="109">
        <v>120</v>
      </c>
      <c r="B45" s="110">
        <v>77.5</v>
      </c>
      <c r="C45" s="111">
        <v>110</v>
      </c>
      <c r="D45" s="111">
        <v>132.5</v>
      </c>
      <c r="E45" s="111">
        <v>145</v>
      </c>
      <c r="F45" s="112">
        <v>155</v>
      </c>
      <c r="G45" s="2"/>
      <c r="H45" s="2"/>
      <c r="I45" s="2"/>
      <c r="J45" s="109">
        <v>84</v>
      </c>
      <c r="K45" s="110">
        <v>35</v>
      </c>
      <c r="L45" s="111">
        <v>45</v>
      </c>
      <c r="M45" s="111">
        <v>52.5</v>
      </c>
      <c r="N45" s="111">
        <v>57.5</v>
      </c>
      <c r="O45" s="112">
        <v>62.5</v>
      </c>
    </row>
    <row r="46" spans="1:15" ht="14.4" thickBot="1" x14ac:dyDescent="0.3">
      <c r="A46" s="113" t="s">
        <v>2</v>
      </c>
      <c r="B46" s="114">
        <v>80</v>
      </c>
      <c r="C46" s="115">
        <v>115</v>
      </c>
      <c r="D46" s="115">
        <v>137.5</v>
      </c>
      <c r="E46" s="115">
        <v>150</v>
      </c>
      <c r="F46" s="116">
        <v>160</v>
      </c>
      <c r="G46" s="2"/>
      <c r="H46" s="2"/>
      <c r="I46" s="2"/>
      <c r="J46" s="113" t="s">
        <v>1</v>
      </c>
      <c r="K46" s="114">
        <v>37.5</v>
      </c>
      <c r="L46" s="115">
        <v>47.5</v>
      </c>
      <c r="M46" s="115">
        <v>55</v>
      </c>
      <c r="N46" s="115">
        <v>60</v>
      </c>
      <c r="O46" s="116">
        <v>65</v>
      </c>
    </row>
    <row r="47" spans="1:15" ht="21" customHeight="1" thickBot="1" x14ac:dyDescent="0.3">
      <c r="A47" s="2"/>
      <c r="B47" s="92"/>
      <c r="C47" s="2"/>
      <c r="D47" s="2"/>
      <c r="E47" s="2"/>
      <c r="F47" s="2"/>
      <c r="G47" s="2"/>
      <c r="J47" s="3"/>
      <c r="K47" s="3"/>
      <c r="M47" s="3"/>
    </row>
    <row r="48" spans="1:15" ht="18" thickBot="1" x14ac:dyDescent="0.3">
      <c r="A48" s="230" t="s">
        <v>46</v>
      </c>
      <c r="B48" s="231"/>
      <c r="C48" s="231"/>
      <c r="D48" s="231"/>
      <c r="E48" s="231"/>
      <c r="F48" s="232"/>
      <c r="G48" s="2"/>
      <c r="J48" s="230" t="s">
        <v>47</v>
      </c>
      <c r="K48" s="231"/>
      <c r="L48" s="231"/>
      <c r="M48" s="231"/>
      <c r="N48" s="231"/>
      <c r="O48" s="232"/>
    </row>
    <row r="49" spans="1:16" ht="14.4" thickBot="1" x14ac:dyDescent="0.3">
      <c r="A49" s="100" t="s">
        <v>0</v>
      </c>
      <c r="B49" s="101" t="s">
        <v>20</v>
      </c>
      <c r="C49" s="102" t="s">
        <v>17</v>
      </c>
      <c r="D49" s="102" t="s">
        <v>18</v>
      </c>
      <c r="E49" s="102" t="s">
        <v>31</v>
      </c>
      <c r="F49" s="103" t="s">
        <v>32</v>
      </c>
      <c r="G49" s="2"/>
      <c r="H49" s="2"/>
      <c r="I49" s="2"/>
      <c r="J49" s="100" t="s">
        <v>0</v>
      </c>
      <c r="K49" s="101" t="s">
        <v>20</v>
      </c>
      <c r="L49" s="102" t="s">
        <v>17</v>
      </c>
      <c r="M49" s="102" t="s">
        <v>18</v>
      </c>
      <c r="N49" s="102" t="s">
        <v>31</v>
      </c>
      <c r="O49" s="103" t="s">
        <v>32</v>
      </c>
    </row>
    <row r="50" spans="1:16" ht="13.8" x14ac:dyDescent="0.25">
      <c r="A50" s="105">
        <v>59</v>
      </c>
      <c r="B50" s="106">
        <v>42.5</v>
      </c>
      <c r="C50" s="107">
        <v>60</v>
      </c>
      <c r="D50" s="107">
        <v>70</v>
      </c>
      <c r="E50" s="107">
        <v>75</v>
      </c>
      <c r="F50" s="108">
        <v>82.5</v>
      </c>
      <c r="G50" s="2"/>
      <c r="H50" s="2"/>
      <c r="I50" s="2"/>
      <c r="J50" s="105">
        <v>47</v>
      </c>
      <c r="K50" s="106">
        <v>25</v>
      </c>
      <c r="L50" s="107">
        <v>27.5</v>
      </c>
      <c r="M50" s="107">
        <v>32.5</v>
      </c>
      <c r="N50" s="107">
        <v>35</v>
      </c>
      <c r="O50" s="108">
        <v>40</v>
      </c>
    </row>
    <row r="51" spans="1:16" ht="13.8" x14ac:dyDescent="0.25">
      <c r="A51" s="109">
        <v>66</v>
      </c>
      <c r="B51" s="110">
        <v>45</v>
      </c>
      <c r="C51" s="111">
        <v>62.5</v>
      </c>
      <c r="D51" s="111">
        <v>75</v>
      </c>
      <c r="E51" s="111">
        <v>85</v>
      </c>
      <c r="F51" s="112">
        <v>90</v>
      </c>
      <c r="G51" s="2"/>
      <c r="H51" s="2"/>
      <c r="I51" s="2"/>
      <c r="J51" s="109">
        <v>52</v>
      </c>
      <c r="K51" s="110">
        <v>27.5</v>
      </c>
      <c r="L51" s="111">
        <v>30</v>
      </c>
      <c r="M51" s="111">
        <v>35</v>
      </c>
      <c r="N51" s="111">
        <v>37.5</v>
      </c>
      <c r="O51" s="112">
        <v>42.5</v>
      </c>
    </row>
    <row r="52" spans="1:16" ht="13.8" x14ac:dyDescent="0.25">
      <c r="A52" s="109">
        <v>74</v>
      </c>
      <c r="B52" s="110">
        <v>50</v>
      </c>
      <c r="C52" s="111">
        <v>70</v>
      </c>
      <c r="D52" s="111">
        <v>85</v>
      </c>
      <c r="E52" s="111">
        <v>90</v>
      </c>
      <c r="F52" s="112">
        <v>95</v>
      </c>
      <c r="G52" s="2"/>
      <c r="H52" s="2"/>
      <c r="I52" s="2"/>
      <c r="J52" s="109">
        <v>57</v>
      </c>
      <c r="K52" s="110">
        <v>30</v>
      </c>
      <c r="L52" s="111">
        <v>32.5</v>
      </c>
      <c r="M52" s="111">
        <v>37.5</v>
      </c>
      <c r="N52" s="111">
        <v>40</v>
      </c>
      <c r="O52" s="112">
        <v>45</v>
      </c>
    </row>
    <row r="53" spans="1:16" ht="13.8" x14ac:dyDescent="0.25">
      <c r="A53" s="109">
        <v>83</v>
      </c>
      <c r="B53" s="110">
        <v>52.5</v>
      </c>
      <c r="C53" s="111">
        <v>72.5</v>
      </c>
      <c r="D53" s="111">
        <v>90</v>
      </c>
      <c r="E53" s="111">
        <v>95</v>
      </c>
      <c r="F53" s="112">
        <v>100</v>
      </c>
      <c r="G53" s="2"/>
      <c r="H53" s="2"/>
      <c r="I53" s="2"/>
      <c r="J53" s="109">
        <v>63</v>
      </c>
      <c r="K53" s="110">
        <v>32.5</v>
      </c>
      <c r="L53" s="111">
        <v>35</v>
      </c>
      <c r="M53" s="111">
        <v>40</v>
      </c>
      <c r="N53" s="111">
        <v>42.5</v>
      </c>
      <c r="O53" s="112">
        <v>47.5</v>
      </c>
    </row>
    <row r="54" spans="1:16" ht="13.8" x14ac:dyDescent="0.25">
      <c r="A54" s="109">
        <v>93</v>
      </c>
      <c r="B54" s="110">
        <v>57.5</v>
      </c>
      <c r="C54" s="111">
        <v>80</v>
      </c>
      <c r="D54" s="111">
        <v>97.5</v>
      </c>
      <c r="E54" s="111">
        <v>105</v>
      </c>
      <c r="F54" s="112">
        <v>110</v>
      </c>
      <c r="G54" s="2"/>
      <c r="H54" s="2"/>
      <c r="I54" s="2"/>
      <c r="J54" s="109">
        <v>69</v>
      </c>
      <c r="K54" s="110">
        <v>35</v>
      </c>
      <c r="L54" s="111">
        <v>40</v>
      </c>
      <c r="M54" s="111">
        <v>42.5</v>
      </c>
      <c r="N54" s="111">
        <v>45</v>
      </c>
      <c r="O54" s="112">
        <v>50</v>
      </c>
    </row>
    <row r="55" spans="1:16" ht="13.8" x14ac:dyDescent="0.25">
      <c r="A55" s="109">
        <v>105</v>
      </c>
      <c r="B55" s="110">
        <v>60</v>
      </c>
      <c r="C55" s="111">
        <v>85</v>
      </c>
      <c r="D55" s="111">
        <v>102.5</v>
      </c>
      <c r="E55" s="111">
        <v>110</v>
      </c>
      <c r="F55" s="112">
        <v>115</v>
      </c>
      <c r="G55" s="2"/>
      <c r="H55" s="2"/>
      <c r="I55" s="2"/>
      <c r="J55" s="109">
        <v>76</v>
      </c>
      <c r="K55" s="110">
        <v>37.5</v>
      </c>
      <c r="L55" s="111">
        <v>42.5</v>
      </c>
      <c r="M55" s="111">
        <v>45</v>
      </c>
      <c r="N55" s="111">
        <v>50</v>
      </c>
      <c r="O55" s="112">
        <v>52.5</v>
      </c>
    </row>
    <row r="56" spans="1:16" ht="13.8" x14ac:dyDescent="0.25">
      <c r="A56" s="109">
        <v>120</v>
      </c>
      <c r="B56" s="110">
        <v>62.5</v>
      </c>
      <c r="C56" s="111">
        <v>87.5</v>
      </c>
      <c r="D56" s="111">
        <v>105</v>
      </c>
      <c r="E56" s="111">
        <v>115</v>
      </c>
      <c r="F56" s="112">
        <v>120</v>
      </c>
      <c r="G56" s="2"/>
      <c r="H56" s="2"/>
      <c r="I56" s="2"/>
      <c r="J56" s="109">
        <v>84</v>
      </c>
      <c r="K56" s="110">
        <v>40</v>
      </c>
      <c r="L56" s="111">
        <v>45</v>
      </c>
      <c r="M56" s="111">
        <v>50</v>
      </c>
      <c r="N56" s="111">
        <v>52.5</v>
      </c>
      <c r="O56" s="112">
        <v>55</v>
      </c>
    </row>
    <row r="57" spans="1:16" ht="14.4" thickBot="1" x14ac:dyDescent="0.3">
      <c r="A57" s="113" t="s">
        <v>2</v>
      </c>
      <c r="B57" s="114">
        <v>65</v>
      </c>
      <c r="C57" s="115">
        <v>90</v>
      </c>
      <c r="D57" s="115">
        <v>110</v>
      </c>
      <c r="E57" s="115">
        <v>120</v>
      </c>
      <c r="F57" s="116">
        <v>125</v>
      </c>
      <c r="G57" s="2"/>
      <c r="H57" s="2"/>
      <c r="I57" s="2"/>
      <c r="J57" s="113" t="s">
        <v>1</v>
      </c>
      <c r="K57" s="114">
        <v>45</v>
      </c>
      <c r="L57" s="115">
        <v>50</v>
      </c>
      <c r="M57" s="115">
        <v>57.5</v>
      </c>
      <c r="N57" s="115">
        <v>60</v>
      </c>
      <c r="O57" s="116">
        <v>62.5</v>
      </c>
      <c r="P57" s="3"/>
    </row>
    <row r="58" spans="1:16" ht="13.8" x14ac:dyDescent="0.25">
      <c r="A58" s="3"/>
      <c r="J58" s="117"/>
      <c r="K58" s="117"/>
      <c r="L58" s="117"/>
      <c r="N58" s="3"/>
    </row>
    <row r="59" spans="1:16" x14ac:dyDescent="0.25">
      <c r="A59" s="3"/>
      <c r="N59" s="3"/>
    </row>
    <row r="60" spans="1:16" x14ac:dyDescent="0.25">
      <c r="A60" s="2"/>
      <c r="N60" s="3"/>
    </row>
    <row r="61" spans="1:16" ht="20.399999999999999" x14ac:dyDescent="0.35">
      <c r="A61" s="44"/>
      <c r="N61" s="3"/>
    </row>
    <row r="62" spans="1:16" x14ac:dyDescent="0.25">
      <c r="A62" s="118"/>
      <c r="N62" s="3"/>
    </row>
    <row r="63" spans="1:16" x14ac:dyDescent="0.25">
      <c r="A63" s="3"/>
    </row>
    <row r="64" spans="1:16" x14ac:dyDescent="0.25">
      <c r="A64" s="3"/>
    </row>
    <row r="65" spans="1:14" x14ac:dyDescent="0.25">
      <c r="A65" s="3"/>
    </row>
    <row r="66" spans="1:14" x14ac:dyDescent="0.25">
      <c r="A66" s="3"/>
    </row>
    <row r="67" spans="1:14" x14ac:dyDescent="0.25">
      <c r="A67" s="3"/>
    </row>
    <row r="68" spans="1:14" x14ac:dyDescent="0.25">
      <c r="A68" s="3"/>
    </row>
    <row r="69" spans="1:14" x14ac:dyDescent="0.25">
      <c r="A69" s="3"/>
    </row>
    <row r="70" spans="1:14" x14ac:dyDescent="0.25">
      <c r="A70" s="3"/>
    </row>
    <row r="71" spans="1:14" ht="13.8" x14ac:dyDescent="0.25">
      <c r="A71" s="95"/>
      <c r="B71" s="95"/>
      <c r="C71" s="95"/>
      <c r="D71" s="95"/>
      <c r="E71" s="95"/>
      <c r="F71" s="95"/>
      <c r="G71" s="95"/>
      <c r="H71" s="95"/>
      <c r="I71" s="95"/>
      <c r="M71" s="95"/>
      <c r="N71" s="95"/>
    </row>
    <row r="72" spans="1:14" ht="13.8" x14ac:dyDescent="0.25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</row>
    <row r="73" spans="1:14" ht="13.8" x14ac:dyDescent="0.25">
      <c r="J73" s="95"/>
      <c r="K73" s="95"/>
      <c r="L73" s="95"/>
    </row>
  </sheetData>
  <mergeCells count="12">
    <mergeCell ref="A15:F15"/>
    <mergeCell ref="J15:O15"/>
    <mergeCell ref="A1:N1"/>
    <mergeCell ref="A2:N2"/>
    <mergeCell ref="A4:B4"/>
    <mergeCell ref="C4:H4"/>
    <mergeCell ref="A37:F37"/>
    <mergeCell ref="A48:F48"/>
    <mergeCell ref="J48:O48"/>
    <mergeCell ref="J37:O37"/>
    <mergeCell ref="J26:O26"/>
    <mergeCell ref="A26:F26"/>
  </mergeCells>
  <pageMargins left="0.7" right="0.7" top="0.75" bottom="0.75" header="0.3" footer="0.3"/>
  <pageSetup paperSize="9" scale="47" fitToHeight="0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13"/>
  <sheetViews>
    <sheetView workbookViewId="0">
      <selection activeCell="F3" sqref="F3"/>
    </sheetView>
  </sheetViews>
  <sheetFormatPr baseColWidth="10" defaultColWidth="8.88671875" defaultRowHeight="14.4" x14ac:dyDescent="0.3"/>
  <cols>
    <col min="1" max="1" width="28.77734375" customWidth="1"/>
    <col min="2" max="2" width="15.33203125" customWidth="1"/>
    <col min="3" max="3" width="17.44140625" customWidth="1"/>
    <col min="4" max="4" width="19.5546875" customWidth="1"/>
  </cols>
  <sheetData>
    <row r="1" spans="1:4" ht="79.05" customHeight="1" thickBot="1" x14ac:dyDescent="0.35"/>
    <row r="2" spans="1:4" ht="26.4" thickBot="1" x14ac:dyDescent="0.35">
      <c r="A2" s="237" t="s">
        <v>29</v>
      </c>
      <c r="B2" s="238"/>
      <c r="C2" s="238"/>
      <c r="D2" s="239"/>
    </row>
    <row r="3" spans="1:4" ht="26.4" thickBot="1" x14ac:dyDescent="0.55000000000000004">
      <c r="A3" s="240" t="s">
        <v>71</v>
      </c>
      <c r="B3" s="241"/>
      <c r="C3" s="241"/>
      <c r="D3" s="242"/>
    </row>
    <row r="4" spans="1:4" ht="30" thickBot="1" x14ac:dyDescent="0.55000000000000004">
      <c r="A4" s="243" t="s">
        <v>72</v>
      </c>
      <c r="B4" s="244"/>
      <c r="C4" s="244"/>
      <c r="D4" s="245"/>
    </row>
    <row r="5" spans="1:4" ht="16.2" thickBot="1" x14ac:dyDescent="0.35">
      <c r="A5" s="119" t="s">
        <v>30</v>
      </c>
      <c r="B5" s="120" t="s">
        <v>50</v>
      </c>
      <c r="C5" s="120" t="s">
        <v>51</v>
      </c>
      <c r="D5" s="121" t="s">
        <v>52</v>
      </c>
    </row>
    <row r="6" spans="1:4" ht="34.950000000000003" customHeight="1" thickBot="1" x14ac:dyDescent="0.35">
      <c r="A6" s="122" t="s">
        <v>53</v>
      </c>
      <c r="B6" s="123" t="s">
        <v>21</v>
      </c>
      <c r="C6" s="123" t="s">
        <v>54</v>
      </c>
      <c r="D6" s="124" t="s">
        <v>63</v>
      </c>
    </row>
    <row r="7" spans="1:4" ht="34.950000000000003" customHeight="1" thickBot="1" x14ac:dyDescent="0.35">
      <c r="A7" s="125" t="s">
        <v>55</v>
      </c>
      <c r="B7" s="126" t="s">
        <v>21</v>
      </c>
      <c r="C7" s="126" t="s">
        <v>22</v>
      </c>
      <c r="D7" s="127" t="s">
        <v>64</v>
      </c>
    </row>
    <row r="8" spans="1:4" ht="34.950000000000003" customHeight="1" thickBot="1" x14ac:dyDescent="0.35">
      <c r="A8" s="122" t="s">
        <v>56</v>
      </c>
      <c r="B8" s="123" t="s">
        <v>21</v>
      </c>
      <c r="C8" s="123" t="s">
        <v>23</v>
      </c>
      <c r="D8" s="124" t="s">
        <v>65</v>
      </c>
    </row>
    <row r="9" spans="1:4" ht="34.950000000000003" customHeight="1" thickBot="1" x14ac:dyDescent="0.35">
      <c r="A9" s="122" t="s">
        <v>57</v>
      </c>
      <c r="B9" s="123" t="s">
        <v>21</v>
      </c>
      <c r="C9" s="123" t="s">
        <v>24</v>
      </c>
      <c r="D9" s="124" t="s">
        <v>66</v>
      </c>
    </row>
    <row r="10" spans="1:4" ht="34.950000000000003" customHeight="1" thickBot="1" x14ac:dyDescent="0.35">
      <c r="A10" s="122" t="s">
        <v>58</v>
      </c>
      <c r="B10" s="123" t="s">
        <v>21</v>
      </c>
      <c r="C10" s="123" t="s">
        <v>25</v>
      </c>
      <c r="D10" s="124" t="s">
        <v>67</v>
      </c>
    </row>
    <row r="11" spans="1:4" ht="34.950000000000003" customHeight="1" thickBot="1" x14ac:dyDescent="0.35">
      <c r="A11" s="122" t="s">
        <v>59</v>
      </c>
      <c r="B11" s="123" t="s">
        <v>21</v>
      </c>
      <c r="C11" s="123" t="s">
        <v>26</v>
      </c>
      <c r="D11" s="124" t="s">
        <v>68</v>
      </c>
    </row>
    <row r="12" spans="1:4" ht="34.950000000000003" customHeight="1" thickBot="1" x14ac:dyDescent="0.35">
      <c r="A12" s="122" t="s">
        <v>60</v>
      </c>
      <c r="B12" s="123" t="s">
        <v>21</v>
      </c>
      <c r="C12" s="123" t="s">
        <v>27</v>
      </c>
      <c r="D12" s="124" t="s">
        <v>69</v>
      </c>
    </row>
    <row r="13" spans="1:4" ht="34.950000000000003" customHeight="1" thickBot="1" x14ac:dyDescent="0.35">
      <c r="A13" s="122" t="s">
        <v>61</v>
      </c>
      <c r="B13" s="123" t="s">
        <v>21</v>
      </c>
      <c r="C13" s="123" t="s">
        <v>28</v>
      </c>
      <c r="D13" s="124" t="s">
        <v>70</v>
      </c>
    </row>
  </sheetData>
  <mergeCells count="3">
    <mergeCell ref="A2:D2"/>
    <mergeCell ref="A3:D3"/>
    <mergeCell ref="A4:D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E4C57-F842-4E00-BAC1-B8E066064DCF}">
  <sheetPr>
    <pageSetUpPr fitToPage="1"/>
  </sheetPr>
  <dimension ref="A1:D13"/>
  <sheetViews>
    <sheetView workbookViewId="0">
      <selection activeCell="G7" sqref="G7"/>
    </sheetView>
  </sheetViews>
  <sheetFormatPr baseColWidth="10" defaultColWidth="8.88671875" defaultRowHeight="14.4" x14ac:dyDescent="0.3"/>
  <cols>
    <col min="1" max="1" width="28.77734375" customWidth="1"/>
    <col min="2" max="2" width="15.33203125" customWidth="1"/>
    <col min="3" max="3" width="17.44140625" customWidth="1"/>
    <col min="4" max="4" width="19.5546875" customWidth="1"/>
  </cols>
  <sheetData>
    <row r="1" spans="1:4" ht="79.05" customHeight="1" thickBot="1" x14ac:dyDescent="0.35"/>
    <row r="2" spans="1:4" ht="26.4" thickBot="1" x14ac:dyDescent="0.35">
      <c r="A2" s="237" t="s">
        <v>29</v>
      </c>
      <c r="B2" s="238"/>
      <c r="C2" s="238"/>
      <c r="D2" s="239"/>
    </row>
    <row r="3" spans="1:4" ht="26.4" thickBot="1" x14ac:dyDescent="0.55000000000000004">
      <c r="A3" s="240" t="s">
        <v>81</v>
      </c>
      <c r="B3" s="241"/>
      <c r="C3" s="241"/>
      <c r="D3" s="242"/>
    </row>
    <row r="4" spans="1:4" ht="30" thickBot="1" x14ac:dyDescent="0.55000000000000004">
      <c r="A4" s="243" t="s">
        <v>82</v>
      </c>
      <c r="B4" s="244"/>
      <c r="C4" s="244"/>
      <c r="D4" s="245"/>
    </row>
    <row r="5" spans="1:4" ht="16.2" thickBot="1" x14ac:dyDescent="0.35">
      <c r="A5" s="119" t="s">
        <v>30</v>
      </c>
      <c r="B5" s="120" t="s">
        <v>50</v>
      </c>
      <c r="C5" s="120" t="s">
        <v>51</v>
      </c>
      <c r="D5" s="121" t="s">
        <v>52</v>
      </c>
    </row>
    <row r="6" spans="1:4" ht="34.950000000000003" customHeight="1" thickBot="1" x14ac:dyDescent="0.35">
      <c r="A6" s="122" t="s">
        <v>99</v>
      </c>
      <c r="B6" s="123" t="s">
        <v>21</v>
      </c>
      <c r="C6" s="123" t="s">
        <v>54</v>
      </c>
      <c r="D6" s="124" t="s">
        <v>83</v>
      </c>
    </row>
    <row r="7" spans="1:4" ht="34.950000000000003" customHeight="1" thickBot="1" x14ac:dyDescent="0.35">
      <c r="A7" s="125" t="s">
        <v>100</v>
      </c>
      <c r="B7" s="126" t="s">
        <v>21</v>
      </c>
      <c r="C7" s="126" t="s">
        <v>22</v>
      </c>
      <c r="D7" s="127" t="s">
        <v>84</v>
      </c>
    </row>
    <row r="8" spans="1:4" ht="34.950000000000003" customHeight="1" thickBot="1" x14ac:dyDescent="0.35">
      <c r="A8" s="122" t="s">
        <v>56</v>
      </c>
      <c r="B8" s="123" t="s">
        <v>21</v>
      </c>
      <c r="C8" s="123" t="s">
        <v>23</v>
      </c>
      <c r="D8" s="124" t="s">
        <v>85</v>
      </c>
    </row>
    <row r="9" spans="1:4" ht="34.950000000000003" customHeight="1" thickBot="1" x14ac:dyDescent="0.35">
      <c r="A9" s="122" t="s">
        <v>57</v>
      </c>
      <c r="B9" s="123" t="s">
        <v>21</v>
      </c>
      <c r="C9" s="123" t="s">
        <v>24</v>
      </c>
      <c r="D9" s="124" t="s">
        <v>86</v>
      </c>
    </row>
    <row r="10" spans="1:4" ht="34.950000000000003" customHeight="1" thickBot="1" x14ac:dyDescent="0.35">
      <c r="A10" s="122" t="s">
        <v>58</v>
      </c>
      <c r="B10" s="123" t="s">
        <v>21</v>
      </c>
      <c r="C10" s="123" t="s">
        <v>25</v>
      </c>
      <c r="D10" s="124" t="s">
        <v>87</v>
      </c>
    </row>
    <row r="11" spans="1:4" ht="34.950000000000003" customHeight="1" thickBot="1" x14ac:dyDescent="0.35">
      <c r="A11" s="122" t="s">
        <v>59</v>
      </c>
      <c r="B11" s="123" t="s">
        <v>21</v>
      </c>
      <c r="C11" s="123" t="s">
        <v>26</v>
      </c>
      <c r="D11" s="124" t="s">
        <v>88</v>
      </c>
    </row>
    <row r="12" spans="1:4" ht="34.950000000000003" customHeight="1" thickBot="1" x14ac:dyDescent="0.35">
      <c r="A12" s="122" t="s">
        <v>60</v>
      </c>
      <c r="B12" s="123" t="s">
        <v>21</v>
      </c>
      <c r="C12" s="123" t="s">
        <v>27</v>
      </c>
      <c r="D12" s="124" t="s">
        <v>89</v>
      </c>
    </row>
    <row r="13" spans="1:4" ht="34.950000000000003" customHeight="1" thickBot="1" x14ac:dyDescent="0.35">
      <c r="A13" s="122" t="s">
        <v>61</v>
      </c>
      <c r="B13" s="123" t="s">
        <v>21</v>
      </c>
      <c r="C13" s="123" t="s">
        <v>28</v>
      </c>
      <c r="D13" s="124" t="s">
        <v>90</v>
      </c>
    </row>
  </sheetData>
  <mergeCells count="3">
    <mergeCell ref="A2:D2"/>
    <mergeCell ref="A3:D3"/>
    <mergeCell ref="A4:D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Niveaux FA</vt:lpstr>
      <vt:lpstr>Niveaux PL</vt:lpstr>
      <vt:lpstr>Niveaux DC</vt:lpstr>
      <vt:lpstr>Niveaux BP</vt:lpstr>
      <vt:lpstr>Cat - Age 2025</vt:lpstr>
      <vt:lpstr>Cat - Age 2026</vt:lpstr>
      <vt:lpstr>'Niveaux BP'!Zone_d_impression</vt:lpstr>
      <vt:lpstr>'Niveaux DC'!Zone_d_impression</vt:lpstr>
      <vt:lpstr>'Niveaux FA'!Zone_d_impression</vt:lpstr>
      <vt:lpstr>'Niveaux PL'!Zone_d_impression</vt:lpstr>
    </vt:vector>
  </TitlesOfParts>
  <Company>MINISTERE DE LA DEFENSE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LOGELIN Daniel LCL</dc:creator>
  <cp:lastModifiedBy>FERAUD Nathalie</cp:lastModifiedBy>
  <cp:lastPrinted>2025-11-18T07:34:34Z</cp:lastPrinted>
  <dcterms:created xsi:type="dcterms:W3CDTF">2014-05-11T09:37:01Z</dcterms:created>
  <dcterms:modified xsi:type="dcterms:W3CDTF">2025-11-18T07:34:44Z</dcterms:modified>
</cp:coreProperties>
</file>